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ARINA\2024\"/>
    </mc:Choice>
  </mc:AlternateContent>
  <workbookProtection workbookAlgorithmName="SHA-512" workbookHashValue="WBnyJ/KotJKWn8MjtLJYKMK0GtM9Bow3rqYzoNyrKJl3lmbUmhMeJkkQ1JyuIbjbIWBQYRo+w597codJ3pSrdA==" workbookSaltValue="WyTCY/9Q864TgVLu1iXY3Q==" workbookSpinCount="100000" lockStructure="1"/>
  <bookViews>
    <workbookView xWindow="0" yWindow="0" windowWidth="20490" windowHeight="7770" tabRatio="929"/>
  </bookViews>
  <sheets>
    <sheet name="План-отчет Зимен семестър" sheetId="1" r:id="rId1"/>
    <sheet name="Отчет Зимен семестър" sheetId="3" r:id="rId2"/>
    <sheet name="План-отчет Летен семестър" sheetId="4" r:id="rId3"/>
    <sheet name="Отчет Летен семестър" sheetId="5" r:id="rId4"/>
    <sheet name="Извънаудиторната заетост" sheetId="2" r:id="rId5"/>
    <sheet name="Обобщена инф." sheetId="6" r:id="rId6"/>
  </sheets>
  <definedNames>
    <definedName name="_xlnm.Print_Area" localSheetId="4">'Извънаудиторната заетост'!$A$1:$G$28</definedName>
    <definedName name="_xlnm.Print_Area" localSheetId="1">'Отчет Зимен семестър'!$A$1:$O$24</definedName>
    <definedName name="_xlnm.Print_Area" localSheetId="3">'Отчет Летен семестър'!$A$1:$O$24</definedName>
    <definedName name="_xlnm.Print_Area" localSheetId="0">'План-отчет Зимен семестър'!$A$1:$P$25</definedName>
    <definedName name="_xlnm.Print_Area" localSheetId="2">'План-отчет Летен семестър'!$A$2:$P$24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4" l="1"/>
  <c r="P12" i="4"/>
  <c r="P13" i="4"/>
  <c r="P14" i="4"/>
  <c r="P15" i="4"/>
  <c r="P16" i="4"/>
  <c r="P17" i="4"/>
  <c r="P18" i="4"/>
  <c r="P19" i="4"/>
  <c r="P20" i="4"/>
  <c r="P21" i="4"/>
  <c r="P22" i="4"/>
  <c r="F23" i="2" l="1"/>
  <c r="E23" i="2"/>
  <c r="D23" i="2"/>
  <c r="C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23" i="2" s="1"/>
  <c r="G6" i="2"/>
  <c r="G5" i="2"/>
  <c r="G4" i="2"/>
  <c r="M24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5" i="1"/>
  <c r="O15" i="5"/>
  <c r="O19" i="5"/>
  <c r="O16" i="5"/>
  <c r="O13" i="5"/>
  <c r="O14" i="5"/>
  <c r="O7" i="5"/>
  <c r="O11" i="3"/>
  <c r="O6" i="3"/>
  <c r="C9" i="6"/>
  <c r="F9" i="6"/>
  <c r="O23" i="5"/>
  <c r="O22" i="5"/>
  <c r="O21" i="5"/>
  <c r="O20" i="5"/>
  <c r="O18" i="5"/>
  <c r="O17" i="5"/>
  <c r="O12" i="5"/>
  <c r="O11" i="5"/>
  <c r="O10" i="5"/>
  <c r="O9" i="5"/>
  <c r="O8" i="5"/>
  <c r="O6" i="5"/>
  <c r="O5" i="5"/>
  <c r="O24" i="4"/>
  <c r="N24" i="4"/>
  <c r="M24" i="4"/>
  <c r="K24" i="4"/>
  <c r="J24" i="4"/>
  <c r="I24" i="4"/>
  <c r="O23" i="4"/>
  <c r="N23" i="4"/>
  <c r="M23" i="4"/>
  <c r="K23" i="4"/>
  <c r="J23" i="4"/>
  <c r="I23" i="4"/>
  <c r="L22" i="4"/>
  <c r="L21" i="4"/>
  <c r="L20" i="4"/>
  <c r="L19" i="4"/>
  <c r="L18" i="4"/>
  <c r="L17" i="4"/>
  <c r="L16" i="4"/>
  <c r="L15" i="4"/>
  <c r="L14" i="4"/>
  <c r="L13" i="4"/>
  <c r="L12" i="4"/>
  <c r="P11" i="4"/>
  <c r="L11" i="4"/>
  <c r="P10" i="4"/>
  <c r="L10" i="4"/>
  <c r="P9" i="4"/>
  <c r="L9" i="4"/>
  <c r="P8" i="4"/>
  <c r="L8" i="4"/>
  <c r="P7" i="4"/>
  <c r="L7" i="4"/>
  <c r="P6" i="4"/>
  <c r="L6" i="4"/>
  <c r="L24" i="4" s="1"/>
  <c r="P5" i="4"/>
  <c r="L5" i="4"/>
  <c r="O19" i="3"/>
  <c r="O7" i="3"/>
  <c r="O8" i="3"/>
  <c r="O9" i="3"/>
  <c r="O10" i="3"/>
  <c r="O12" i="3"/>
  <c r="O13" i="3"/>
  <c r="O14" i="3"/>
  <c r="O15" i="3"/>
  <c r="O16" i="3"/>
  <c r="O17" i="3"/>
  <c r="O18" i="3"/>
  <c r="O20" i="3"/>
  <c r="O21" i="3"/>
  <c r="O22" i="3"/>
  <c r="O23" i="3"/>
  <c r="O5" i="3"/>
  <c r="J24" i="1"/>
  <c r="K24" i="1"/>
  <c r="L24" i="1"/>
  <c r="N24" i="1"/>
  <c r="O24" i="1"/>
  <c r="I24" i="1"/>
  <c r="J23" i="1"/>
  <c r="K23" i="1"/>
  <c r="L23" i="1"/>
  <c r="M23" i="1"/>
  <c r="N23" i="1"/>
  <c r="O23" i="1"/>
  <c r="I23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P23" i="4" l="1"/>
  <c r="L23" i="4"/>
  <c r="O24" i="5"/>
  <c r="O24" i="3"/>
  <c r="J18" i="6" l="1"/>
  <c r="H26" i="4" l="1"/>
  <c r="B7" i="6" l="1"/>
  <c r="B15" i="6"/>
  <c r="F17" i="6" l="1"/>
  <c r="C17" i="6" l="1"/>
  <c r="E16" i="6" l="1"/>
  <c r="G16" i="6" s="1"/>
  <c r="B16" i="6"/>
  <c r="D16" i="6" s="1"/>
  <c r="H25" i="1"/>
  <c r="E15" i="6"/>
  <c r="G15" i="6" s="1"/>
  <c r="E8" i="6" l="1"/>
  <c r="E24" i="6" s="1"/>
  <c r="F24" i="6"/>
  <c r="C23" i="6"/>
  <c r="B8" i="6"/>
  <c r="B24" i="6" s="1"/>
  <c r="E17" i="6"/>
  <c r="D15" i="6"/>
  <c r="B17" i="6"/>
  <c r="D17" i="6" s="1"/>
  <c r="G8" i="6" l="1"/>
  <c r="G24" i="6"/>
  <c r="E7" i="6"/>
  <c r="F23" i="6" s="1"/>
  <c r="B23" i="6"/>
  <c r="D23" i="6" s="1"/>
  <c r="D7" i="6"/>
  <c r="B9" i="6"/>
  <c r="C25" i="6" s="1"/>
  <c r="C24" i="6"/>
  <c r="D24" i="6" s="1"/>
  <c r="D8" i="6"/>
  <c r="G17" i="6"/>
  <c r="E23" i="6" l="1"/>
  <c r="G23" i="6" s="1"/>
  <c r="B25" i="6"/>
  <c r="D25" i="6" s="1"/>
  <c r="D26" i="6" s="1"/>
  <c r="D9" i="6"/>
  <c r="G7" i="6"/>
  <c r="E9" i="6"/>
  <c r="F25" i="6" s="1"/>
  <c r="D10" i="6" l="1"/>
  <c r="D18" i="6"/>
  <c r="E25" i="6"/>
  <c r="G25" i="6" s="1"/>
  <c r="G26" i="6" s="1"/>
  <c r="G9" i="6"/>
  <c r="G10" i="6" l="1"/>
  <c r="G18" i="6"/>
</calcChain>
</file>

<file path=xl/comments1.xml><?xml version="1.0" encoding="utf-8"?>
<comments xmlns="http://schemas.openxmlformats.org/spreadsheetml/2006/main">
  <authors>
    <author>zivripanov</author>
  </authors>
  <commentList>
    <comment ref="A1" authorId="0" shapeId="0">
      <text>
        <r>
          <rPr>
            <sz val="9"/>
            <color indexed="81"/>
            <rFont val="Tahoma"/>
            <family val="2"/>
            <charset val="204"/>
          </rPr>
          <t>Моля, изберете научното си завание или административна длъжност.</t>
        </r>
      </text>
    </comment>
    <comment ref="B7" authorId="0" shapeId="0">
      <text>
        <r>
          <rPr>
            <sz val="9"/>
            <color indexed="81"/>
            <rFont val="Tahoma"/>
            <family val="2"/>
            <charset val="204"/>
          </rPr>
          <t>Автоматично се попълва, при въведени данни в "План-отчет Зимен семестър"</t>
        </r>
      </text>
    </comment>
    <comment ref="C7" authorId="0" shapeId="0">
      <text>
        <r>
          <rPr>
            <sz val="9"/>
            <color indexed="81"/>
            <rFont val="Tahoma"/>
            <family val="2"/>
            <charset val="204"/>
          </rPr>
          <t>Моля, въведете извънаудиторната заетост в отделните ОКС</t>
        </r>
      </text>
    </comment>
    <comment ref="E7" authorId="0" shapeId="0">
      <text>
        <r>
          <rPr>
            <sz val="9"/>
            <color indexed="81"/>
            <rFont val="Tahoma"/>
            <family val="2"/>
            <charset val="204"/>
          </rPr>
          <t>Автоматично се попълва, при въведени данни в "План-отчет Зимен семестър"</t>
        </r>
      </text>
    </comment>
    <comment ref="F7" authorId="0" shapeId="0">
      <text>
        <r>
          <rPr>
            <sz val="9"/>
            <color indexed="81"/>
            <rFont val="Tahoma"/>
            <family val="2"/>
            <charset val="204"/>
          </rPr>
          <t>Моля, въведете извънаудиторната заетост в отделните ОКС</t>
        </r>
      </text>
    </comment>
    <comment ref="B8" authorId="0" shapeId="0">
      <text>
        <r>
          <rPr>
            <sz val="9"/>
            <color indexed="81"/>
            <rFont val="Tahoma"/>
            <family val="2"/>
            <charset val="204"/>
          </rPr>
          <t>Автоматично се попълва, при въведени данни в "План-отчет Зимен семестър"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04"/>
          </rPr>
          <t>Моля, въведете извънаудиторната заетост в отделните ОКС</t>
        </r>
      </text>
    </comment>
    <comment ref="E8" authorId="0" shapeId="0">
      <text>
        <r>
          <rPr>
            <sz val="9"/>
            <color indexed="81"/>
            <rFont val="Tahoma"/>
            <family val="2"/>
            <charset val="204"/>
          </rPr>
          <t>Автоматично се попълва, при въведени данни в "План-отчет Зимен семестър"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04"/>
          </rPr>
          <t>Моля, въведете извънаудиторната заетост в отделните ОКС</t>
        </r>
      </text>
    </comment>
    <comment ref="B15" authorId="0" shapeId="0">
      <text>
        <r>
          <rPr>
            <sz val="9"/>
            <color indexed="81"/>
            <rFont val="Tahoma"/>
            <family val="2"/>
            <charset val="204"/>
          </rPr>
          <t>Автоматично се попълва, при въведени данни в "План-отчет Летен семестър"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04"/>
          </rPr>
          <t>Моля, въведете извънаудиторната заетост в отделните ОКС</t>
        </r>
      </text>
    </comment>
    <comment ref="E15" authorId="0" shapeId="0">
      <text>
        <r>
          <rPr>
            <sz val="9"/>
            <color indexed="81"/>
            <rFont val="Tahoma"/>
            <family val="2"/>
            <charset val="204"/>
          </rPr>
          <t>Автоматично се попълва, при въведени данни в "План-отчет Летен семестър"</t>
        </r>
      </text>
    </comment>
    <comment ref="F15" authorId="0" shapeId="0">
      <text>
        <r>
          <rPr>
            <sz val="9"/>
            <color indexed="81"/>
            <rFont val="Tahoma"/>
            <family val="2"/>
            <charset val="204"/>
          </rPr>
          <t>Моля, въведете извънаудиторната заетост в отделните ОКС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04"/>
          </rPr>
          <t>Автоматично се попълва, при въведени данни в "План-отчет Летен семестър"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04"/>
          </rPr>
          <t>Моля, въведете извънаудиторната заетост в отделните ОКС</t>
        </r>
      </text>
    </comment>
    <comment ref="E16" authorId="0" shapeId="0">
      <text>
        <r>
          <rPr>
            <sz val="9"/>
            <color indexed="81"/>
            <rFont val="Tahoma"/>
            <family val="2"/>
            <charset val="204"/>
          </rPr>
          <t>Автоматично се попълва, при въведени данни в "План-отчет Летен семестър"</t>
        </r>
      </text>
    </comment>
    <comment ref="F16" authorId="0" shapeId="0">
      <text>
        <r>
          <rPr>
            <sz val="9"/>
            <color indexed="81"/>
            <rFont val="Tahoma"/>
            <family val="2"/>
            <charset val="204"/>
          </rPr>
          <t>Моля, въведете извънаудиторната заетост в отделните ОКС</t>
        </r>
      </text>
    </comment>
  </commentList>
</comments>
</file>

<file path=xl/sharedStrings.xml><?xml version="1.0" encoding="utf-8"?>
<sst xmlns="http://schemas.openxmlformats.org/spreadsheetml/2006/main" count="300" uniqueCount="133">
  <si>
    <t>№</t>
  </si>
  <si>
    <t>Дисциплина</t>
  </si>
  <si>
    <t>Специалност</t>
  </si>
  <si>
    <t>Бр. студенти</t>
  </si>
  <si>
    <t>Брой часове (приравнени в часове упражнения)</t>
  </si>
  <si>
    <t>ОКС "БАКАЛАВЪР"</t>
  </si>
  <si>
    <t>ОКС "МАГИСТЪР"</t>
  </si>
  <si>
    <t>лекции</t>
  </si>
  <si>
    <t>упраж-нения</t>
  </si>
  <si>
    <t>прак-тики</t>
  </si>
  <si>
    <t>общо</t>
  </si>
  <si>
    <t>План</t>
  </si>
  <si>
    <t>Отчет</t>
  </si>
  <si>
    <t>ВСИЧКО ЧАСОВЕ:</t>
  </si>
  <si>
    <t>Форма на
обучение</t>
  </si>
  <si>
    <t>Курс</t>
  </si>
  <si>
    <t>Брой групи,
подгрупи</t>
  </si>
  <si>
    <t>План/ 
Отчет</t>
  </si>
  <si>
    <t>Показатели и нормативи</t>
  </si>
  <si>
    <t>първи сем.</t>
  </si>
  <si>
    <t>годишно</t>
  </si>
  <si>
    <t>1.</t>
  </si>
  <si>
    <t>2.</t>
  </si>
  <si>
    <t>3.</t>
  </si>
  <si>
    <t>4.</t>
  </si>
  <si>
    <t>5.</t>
  </si>
  <si>
    <t>6.</t>
  </si>
  <si>
    <t>Всичко часове:</t>
  </si>
  <si>
    <r>
      <t xml:space="preserve">Ръководство на дипломанти
</t>
    </r>
    <r>
      <rPr>
        <sz val="10"/>
        <color theme="1"/>
        <rFont val="Times New Roman"/>
        <family val="1"/>
        <charset val="204"/>
      </rPr>
      <t>(15 часа за всеки защитил дипломант)</t>
    </r>
  </si>
  <si>
    <t>ДЕКЛАРАЦИЯ</t>
  </si>
  <si>
    <t>декларирам:</t>
  </si>
  <si>
    <t>Подписаният.........................................................................................................................................................................,</t>
  </si>
  <si>
    <t>Брой часове по седмичен разпис</t>
  </si>
  <si>
    <t>понеделник</t>
  </si>
  <si>
    <t>вторник</t>
  </si>
  <si>
    <t>сряда</t>
  </si>
  <si>
    <t>четвъртък</t>
  </si>
  <si>
    <t>петък</t>
  </si>
  <si>
    <t>събота</t>
  </si>
  <si>
    <t>Л</t>
  </si>
  <si>
    <t>У</t>
  </si>
  <si>
    <t>Р</t>
  </si>
  <si>
    <t>З</t>
  </si>
  <si>
    <t>Форма на обучение</t>
  </si>
  <si>
    <t>Седмица
от до</t>
  </si>
  <si>
    <t>Всичко в приравн.
часове упр.</t>
  </si>
  <si>
    <t>ЗИМЕН СЕМЕСТЪР</t>
  </si>
  <si>
    <t>ПЛАН</t>
  </si>
  <si>
    <t>ОТЧЕТ</t>
  </si>
  <si>
    <t>Ауд.</t>
  </si>
  <si>
    <t>Общо</t>
  </si>
  <si>
    <t>Бакалавър</t>
  </si>
  <si>
    <t>Магистър</t>
  </si>
  <si>
    <t>ЛЕТЕН СЕМЕСТЪР</t>
  </si>
  <si>
    <t>ОКС</t>
  </si>
  <si>
    <t>ГОДИШНА УЧЕБНА ЗАЕТОСТ</t>
  </si>
  <si>
    <t>Извън
ауд.</t>
  </si>
  <si>
    <t>Oбщо</t>
  </si>
  <si>
    <t>Наднормени</t>
  </si>
  <si>
    <t>втори
сем.</t>
  </si>
  <si>
    <t>Доцент</t>
  </si>
  <si>
    <r>
      <t xml:space="preserve">Рецензиране на дипломна работа 
</t>
    </r>
    <r>
      <rPr>
        <sz val="10"/>
        <color theme="1"/>
        <rFont val="Times New Roman"/>
        <family val="1"/>
        <charset val="204"/>
      </rPr>
      <t>(по 3 часа за всяка рецензия)</t>
    </r>
  </si>
  <si>
    <r>
      <t xml:space="preserve">Преподавател квестор </t>
    </r>
    <r>
      <rPr>
        <sz val="10"/>
        <color theme="1"/>
        <rFont val="Times New Roman"/>
        <family val="1"/>
        <charset val="204"/>
      </rPr>
      <t>на държавен и кандидат-студентски конкурсен изпит (по 2–5 часа, съобразно времетраенето на изпита)</t>
    </r>
  </si>
  <si>
    <t>Професор</t>
  </si>
  <si>
    <t>Главен асистент и Асистент</t>
  </si>
  <si>
    <t>Преподаватели и ст. преподаватели чужди езици</t>
  </si>
  <si>
    <t>Преподаватели и ст. преподаватели физическо възпитание</t>
  </si>
  <si>
    <t>Ректор</t>
  </si>
  <si>
    <t>Ръководител катедра</t>
  </si>
  <si>
    <t>Заместник ректор и декан</t>
  </si>
  <si>
    <t>Заместник декан</t>
  </si>
  <si>
    <t xml:space="preserve"> </t>
  </si>
  <si>
    <t>1 семетър Ректор</t>
  </si>
  <si>
    <t>1 семетър Заместник ректор и декан</t>
  </si>
  <si>
    <t>1 семетър Заместник декан</t>
  </si>
  <si>
    <t>1 семетър Ръководител катедра</t>
  </si>
  <si>
    <t>План-отчет за аудиторната заетост на преподавателя (лекции и упражнения/семинарни занятия) - ЗИМЕН СЕМЕСТЪР 2024-2025 г.</t>
  </si>
  <si>
    <t>Отчет на аудиторната заетост за зимния семестър 2024-2025 г.</t>
  </si>
  <si>
    <t>План-отчет за аудиторната заетост на преподавателя (лекции и упражнения/семинарни занятия) - ЛЕТЕН СЕМЕСТЪР 2024-2025 г.</t>
  </si>
  <si>
    <t>Отчет на аудиторната заетост за летния семестър 2024-2025 г.</t>
  </si>
  <si>
    <t xml:space="preserve">Вписаните данни за учебната ми заетост в индивидуалния план-отчет, подписан и представен от мен в качеството ми на преподавател, са верни и посочената работа е извършена и отчетена съгласно правилата и нормативите за учебната заетост за учебната 2024/2025 г. 
Декларирам, че ми е известна отговорността по член 313 от НК за вписани неверни данни в представения план-отчет.
</t>
  </si>
  <si>
    <t>София, ............................... 2025 г.                                                   Декларатор:......................................</t>
  </si>
  <si>
    <t>16.09.-20.09.</t>
  </si>
  <si>
    <t>24.09.-27.09.</t>
  </si>
  <si>
    <t>22 септември</t>
  </si>
  <si>
    <t>30.09.-04.10.</t>
  </si>
  <si>
    <t>07.10.-11.10.</t>
  </si>
  <si>
    <t>14.10.-18.10.</t>
  </si>
  <si>
    <t>21.10.-25.10.</t>
  </si>
  <si>
    <t>28.10.-31.10.</t>
  </si>
  <si>
    <t>04.11.-08.11.</t>
  </si>
  <si>
    <t>1 ноември</t>
  </si>
  <si>
    <t>11.11.-15.11.</t>
  </si>
  <si>
    <t>18.11.-22.11.</t>
  </si>
  <si>
    <t>25.11.-29.11.</t>
  </si>
  <si>
    <t>02.12.-06.12.</t>
  </si>
  <si>
    <t>09.12.-13.12.</t>
  </si>
  <si>
    <t>16.12.-20.12.</t>
  </si>
  <si>
    <t>06.01.-10.01.</t>
  </si>
  <si>
    <t>20.01.-25.01.</t>
  </si>
  <si>
    <t>27.01.-01.02.</t>
  </si>
  <si>
    <t>03.02.-08.02.</t>
  </si>
  <si>
    <t>10.02.-14.02.</t>
  </si>
  <si>
    <t>17.02.-21.02.</t>
  </si>
  <si>
    <t>24.02.-28.02.</t>
  </si>
  <si>
    <t>04.03.-07.03.</t>
  </si>
  <si>
    <t>3 март</t>
  </si>
  <si>
    <t>10.03-14,03</t>
  </si>
  <si>
    <t>17.03-21.03</t>
  </si>
  <si>
    <t>24.03-28.03</t>
  </si>
  <si>
    <t>31.03-04.04</t>
  </si>
  <si>
    <t>07.04-11.04</t>
  </si>
  <si>
    <t>14.04-17-04</t>
  </si>
  <si>
    <t>22.04-25.04</t>
  </si>
  <si>
    <t>Великден</t>
  </si>
  <si>
    <t>28.04-02.05</t>
  </si>
  <si>
    <t>1 май</t>
  </si>
  <si>
    <t>05.05-09.05</t>
  </si>
  <si>
    <t>6 май</t>
  </si>
  <si>
    <t>12.05-16.05</t>
  </si>
  <si>
    <t>19.05-23.05</t>
  </si>
  <si>
    <t>27.05-30.05</t>
  </si>
  <si>
    <t>24 май</t>
  </si>
  <si>
    <t>02.06-07.06</t>
  </si>
  <si>
    <t>09-0.6-14.06</t>
  </si>
  <si>
    <t>16.06-21.06</t>
  </si>
  <si>
    <t>23.06-27.06</t>
  </si>
  <si>
    <r>
      <t xml:space="preserve">Провеждане на семестриални изпити </t>
    </r>
    <r>
      <rPr>
        <sz val="10"/>
        <color theme="1"/>
        <rFont val="Times New Roman"/>
        <family val="1"/>
        <charset val="204"/>
      </rPr>
      <t>(за 1 студент – 0,4 часа за титуляр на дисциплина, 0,2 часа. за асистент и 0,2 часа текуща оценка по дисциплина съгласно учебния план)</t>
    </r>
  </si>
  <si>
    <r>
      <t xml:space="preserve">Защита на преддипломен стаж 
</t>
    </r>
    <r>
      <rPr>
        <sz val="10"/>
        <color theme="1"/>
        <rFont val="Times New Roman"/>
        <family val="1"/>
        <charset val="204"/>
      </rPr>
      <t>(по 0,4 часа за всеки член на комисията за 1 студент)</t>
    </r>
  </si>
  <si>
    <r>
      <t xml:space="preserve">Участие в комисия за държавен изпит
</t>
    </r>
    <r>
      <rPr>
        <sz val="10"/>
        <color theme="1"/>
        <rFont val="Times New Roman"/>
        <family val="1"/>
        <charset val="204"/>
      </rPr>
      <t>(защита на дипломна работа, писмен, практически - по 0,6 часа за всеки член на комисията за 1 студент)</t>
    </r>
  </si>
  <si>
    <r>
      <t xml:space="preserve">Участие в изпитни комисии за докторанти и асистенти </t>
    </r>
    <r>
      <rPr>
        <sz val="10"/>
        <color theme="1"/>
        <rFont val="Times New Roman"/>
        <family val="1"/>
        <charset val="204"/>
      </rPr>
      <t>(конкурсен изпит или изпит по ИУП – по 2 часа за всеки участник в конкурса или изпита)</t>
    </r>
  </si>
  <si>
    <r>
      <t>Учебно-тренировъчна дейност (</t>
    </r>
    <r>
      <rPr>
        <sz val="10"/>
        <color theme="1"/>
        <rFont val="Times New Roman"/>
        <family val="1"/>
        <charset val="204"/>
      </rPr>
      <t>на преподавателите по Физическо възпитание и спорт, водещи представителни отбори на ЛТУ – по 60 часа на семестър)</t>
    </r>
  </si>
  <si>
    <r>
      <t xml:space="preserve">Други дейности </t>
    </r>
    <r>
      <rPr>
        <sz val="10"/>
        <color theme="1"/>
        <rFont val="Times New Roman"/>
        <family val="1"/>
        <charset val="204"/>
      </rPr>
      <t xml:space="preserve">– (курсов ръководител – 30 часа на година, групов ръководител – 10 часа на година, утвърден от ФС кръжок - 30 часа на година за всички преподаватели в кръжока, подготовка на студенти за олимпиада - 30 часа на година, участие в комисия за защита на клиничен стаж – 0,2 за всеки член на комисията за 1 студент, участие в комисия за държавна клаузура – 0,2 часа за всеки член на комисията за 1 студент)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</si>
</sst>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9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14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0" borderId="1" xfId="0" applyFont="1" applyBorder="1" applyProtection="1">
      <protection hidden="1"/>
    </xf>
    <xf numFmtId="0" fontId="4" fillId="0" borderId="1" xfId="0" applyFont="1" applyFill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horizontal="left" vertical="center" wrapText="1"/>
      <protection hidden="1"/>
    </xf>
    <xf numFmtId="0" fontId="4" fillId="0" borderId="7" xfId="0" applyFont="1" applyFill="1" applyBorder="1" applyAlignment="1" applyProtection="1">
      <alignment vertical="center" wrapText="1"/>
      <protection hidden="1"/>
    </xf>
    <xf numFmtId="0" fontId="11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0" xfId="0" applyFont="1" applyFill="1" applyProtection="1">
      <protection hidden="1"/>
    </xf>
    <xf numFmtId="0" fontId="11" fillId="0" borderId="6" xfId="0" applyFont="1" applyFill="1" applyBorder="1" applyAlignment="1" applyProtection="1">
      <alignment horizontal="center" vertical="center" wrapText="1"/>
      <protection hidden="1"/>
    </xf>
    <xf numFmtId="0" fontId="10" fillId="0" borderId="1" xfId="0" applyFont="1" applyFill="1" applyBorder="1" applyAlignment="1">
      <alignment vertical="center" wrapText="1"/>
    </xf>
    <xf numFmtId="0" fontId="4" fillId="0" borderId="4" xfId="0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2" fillId="3" borderId="1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vertical="center" wrapText="1"/>
      <protection hidden="1"/>
    </xf>
    <xf numFmtId="0" fontId="15" fillId="0" borderId="0" xfId="0" applyFont="1" applyFill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4" fillId="0" borderId="7" xfId="0" applyFont="1" applyFill="1" applyBorder="1" applyAlignment="1" applyProtection="1">
      <alignment horizontal="right" vertical="center" wrapText="1"/>
      <protection hidden="1"/>
    </xf>
    <xf numFmtId="0" fontId="4" fillId="0" borderId="1" xfId="0" applyNumberFormat="1" applyFont="1" applyFill="1" applyBorder="1" applyAlignment="1" applyProtection="1">
      <alignment horizontal="right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4" fillId="0" borderId="1" xfId="0" applyFont="1" applyFill="1" applyBorder="1" applyAlignment="1" applyProtection="1">
      <alignment horizontal="right" vertical="center"/>
      <protection hidden="1"/>
    </xf>
    <xf numFmtId="0" fontId="4" fillId="2" borderId="1" xfId="0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1" fillId="0" borderId="9" xfId="0" applyFont="1" applyFill="1" applyBorder="1" applyAlignment="1" applyProtection="1">
      <alignment horizontal="center" vertical="center" wrapText="1"/>
      <protection hidden="1"/>
    </xf>
    <xf numFmtId="0" fontId="10" fillId="0" borderId="4" xfId="0" applyFont="1" applyFill="1" applyBorder="1" applyAlignment="1">
      <alignment vertical="center" wrapText="1"/>
    </xf>
    <xf numFmtId="0" fontId="4" fillId="0" borderId="10" xfId="0" applyFont="1" applyFill="1" applyBorder="1" applyAlignment="1" applyProtection="1">
      <alignment horizontal="right" vertical="center" wrapText="1"/>
      <protection hidden="1"/>
    </xf>
    <xf numFmtId="0" fontId="11" fillId="3" borderId="6" xfId="0" applyFont="1" applyFill="1" applyBorder="1" applyAlignment="1" applyProtection="1">
      <alignment horizontal="center" vertical="center" wrapText="1"/>
      <protection hidden="1"/>
    </xf>
    <xf numFmtId="0" fontId="10" fillId="3" borderId="1" xfId="0" applyFont="1" applyFill="1" applyBorder="1" applyAlignment="1">
      <alignment vertical="center" wrapText="1"/>
    </xf>
    <xf numFmtId="0" fontId="4" fillId="3" borderId="7" xfId="0" applyFont="1" applyFill="1" applyBorder="1" applyAlignment="1" applyProtection="1">
      <alignment vertical="center" wrapText="1"/>
      <protection hidden="1"/>
    </xf>
    <xf numFmtId="0" fontId="4" fillId="3" borderId="1" xfId="0" applyFont="1" applyFill="1" applyBorder="1" applyAlignment="1" applyProtection="1">
      <alignment vertical="center" wrapText="1"/>
      <protection hidden="1"/>
    </xf>
    <xf numFmtId="0" fontId="4" fillId="3" borderId="7" xfId="0" applyFont="1" applyFill="1" applyBorder="1" applyAlignment="1" applyProtection="1">
      <alignment horizontal="right" vertical="center" wrapText="1"/>
      <protection hidden="1"/>
    </xf>
    <xf numFmtId="0" fontId="11" fillId="3" borderId="11" xfId="0" applyFont="1" applyFill="1" applyBorder="1" applyAlignment="1" applyProtection="1">
      <alignment horizontal="center" vertical="center" wrapText="1"/>
      <protection hidden="1"/>
    </xf>
    <xf numFmtId="0" fontId="10" fillId="3" borderId="8" xfId="0" applyFont="1" applyFill="1" applyBorder="1" applyAlignment="1">
      <alignment vertical="center" wrapText="1"/>
    </xf>
    <xf numFmtId="0" fontId="4" fillId="3" borderId="12" xfId="0" applyFont="1" applyFill="1" applyBorder="1" applyAlignment="1" applyProtection="1">
      <alignment horizontal="right" vertical="center" wrapText="1"/>
      <protection hidden="1"/>
    </xf>
    <xf numFmtId="0" fontId="4" fillId="3" borderId="12" xfId="0" applyFont="1" applyFill="1" applyBorder="1" applyAlignment="1" applyProtection="1">
      <alignment vertical="center" wrapText="1"/>
      <protection hidden="1"/>
    </xf>
    <xf numFmtId="0" fontId="4" fillId="3" borderId="8" xfId="0" applyFont="1" applyFill="1" applyBorder="1" applyAlignment="1" applyProtection="1">
      <alignment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NumberFormat="1" applyFont="1" applyFill="1" applyBorder="1" applyAlignment="1" applyProtection="1">
      <alignment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2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justify" vertical="center" wrapText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5" fillId="0" borderId="2" xfId="0" applyFont="1" applyFill="1" applyBorder="1" applyAlignment="1" applyProtection="1">
      <alignment horizontal="center" vertical="center" wrapText="1"/>
      <protection hidden="1"/>
    </xf>
    <xf numFmtId="0" fontId="15" fillId="0" borderId="4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Border="1" applyAlignment="1" applyProtection="1">
      <alignment horizontal="left"/>
      <protection hidden="1"/>
    </xf>
    <xf numFmtId="0" fontId="15" fillId="0" borderId="2" xfId="0" applyFont="1" applyFill="1" applyBorder="1" applyAlignment="1" applyProtection="1">
      <alignment horizontal="left" vertical="center" wrapText="1"/>
      <protection hidden="1"/>
    </xf>
    <xf numFmtId="0" fontId="15" fillId="0" borderId="4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Fill="1" applyBorder="1" applyAlignment="1" applyProtection="1">
      <alignment horizontal="center" vertical="center" wrapText="1"/>
      <protection hidden="1"/>
    </xf>
    <xf numFmtId="0" fontId="2" fillId="0" borderId="4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5" fillId="0" borderId="1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Fill="1" applyBorder="1" applyAlignment="1" applyProtection="1">
      <alignment horizontal="left" vertical="center" wrapText="1"/>
      <protection hidden="1"/>
    </xf>
    <xf numFmtId="0" fontId="2" fillId="0" borderId="4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4" fillId="0" borderId="2" xfId="0" applyFont="1" applyFill="1" applyBorder="1" applyAlignment="1" applyProtection="1">
      <alignment horizontal="left" vertical="center" wrapText="1"/>
      <protection hidden="1"/>
    </xf>
    <xf numFmtId="0" fontId="4" fillId="0" borderId="4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6" fillId="0" borderId="5" xfId="0" applyFont="1" applyFill="1" applyBorder="1" applyAlignment="1" applyProtection="1">
      <alignment horizontal="left"/>
      <protection hidden="1"/>
    </xf>
    <xf numFmtId="0" fontId="11" fillId="0" borderId="4" xfId="0" applyFont="1" applyFill="1" applyBorder="1" applyAlignment="1" applyProtection="1">
      <alignment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4" fillId="0" borderId="2" xfId="0" applyFont="1" applyFill="1" applyBorder="1" applyAlignment="1" applyProtection="1">
      <alignment horizontal="center" vertical="center" wrapText="1"/>
      <protection hidden="1"/>
    </xf>
    <xf numFmtId="49" fontId="16" fillId="4" borderId="6" xfId="0" applyNumberFormat="1" applyFont="1" applyFill="1" applyBorder="1" applyAlignment="1" applyProtection="1">
      <alignment horizontal="center" vertical="center" wrapText="1"/>
      <protection hidden="1"/>
    </xf>
    <xf numFmtId="49" fontId="16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left"/>
      <protection hidden="1"/>
    </xf>
    <xf numFmtId="49" fontId="16" fillId="4" borderId="13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left"/>
      <protection hidden="1"/>
    </xf>
    <xf numFmtId="49" fontId="16" fillId="4" borderId="11" xfId="0" applyNumberFormat="1" applyFont="1" applyFill="1" applyBorder="1" applyAlignment="1" applyProtection="1">
      <alignment horizontal="center" vertical="center" wrapText="1"/>
      <protection hidden="1"/>
    </xf>
    <xf numFmtId="49" fontId="16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8" fillId="0" borderId="0" xfId="0" applyFont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 vertical="center" wrapText="1"/>
      <protection hidden="1"/>
    </xf>
    <xf numFmtId="0" fontId="4" fillId="0" borderId="4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27"/>
  <sheetViews>
    <sheetView showGridLines="0" showZeros="0" tabSelected="1" zoomScaleNormal="100" zoomScalePageLayoutView="70" workbookViewId="0">
      <pane xSplit="7" ySplit="4" topLeftCell="H14" activePane="bottomRight" state="frozen"/>
      <selection activeCell="B5" sqref="B5:B6"/>
      <selection pane="topRight" activeCell="B5" sqref="B5:B6"/>
      <selection pane="bottomLeft" activeCell="B5" sqref="B5:B6"/>
      <selection pane="bottomRight" activeCell="P24" sqref="P24"/>
    </sheetView>
  </sheetViews>
  <sheetFormatPr defaultRowHeight="15" x14ac:dyDescent="0.25"/>
  <cols>
    <col min="1" max="1" width="4.7109375" style="1" customWidth="1"/>
    <col min="2" max="2" width="52.28515625" style="1" customWidth="1"/>
    <col min="3" max="3" width="14.28515625" style="1" customWidth="1"/>
    <col min="4" max="16384" width="9.140625" style="1"/>
  </cols>
  <sheetData>
    <row r="1" spans="1:16" ht="18.75" x14ac:dyDescent="0.3">
      <c r="A1" s="70" t="s">
        <v>76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</row>
    <row r="2" spans="1:16" s="2" customFormat="1" ht="12.75" x14ac:dyDescent="0.2">
      <c r="A2" s="81" t="s">
        <v>0</v>
      </c>
      <c r="B2" s="81" t="s">
        <v>1</v>
      </c>
      <c r="C2" s="75" t="s">
        <v>14</v>
      </c>
      <c r="D2" s="82" t="s">
        <v>2</v>
      </c>
      <c r="E2" s="82" t="s">
        <v>15</v>
      </c>
      <c r="F2" s="75" t="s">
        <v>16</v>
      </c>
      <c r="G2" s="82" t="s">
        <v>3</v>
      </c>
      <c r="H2" s="75" t="s">
        <v>17</v>
      </c>
      <c r="I2" s="81" t="s">
        <v>4</v>
      </c>
      <c r="J2" s="81"/>
      <c r="K2" s="81"/>
      <c r="L2" s="81"/>
      <c r="M2" s="81"/>
      <c r="N2" s="81"/>
      <c r="O2" s="81"/>
      <c r="P2" s="81"/>
    </row>
    <row r="3" spans="1:16" s="2" customFormat="1" ht="12.75" x14ac:dyDescent="0.2">
      <c r="A3" s="81"/>
      <c r="B3" s="81"/>
      <c r="C3" s="76"/>
      <c r="D3" s="82"/>
      <c r="E3" s="82"/>
      <c r="F3" s="76"/>
      <c r="G3" s="82"/>
      <c r="H3" s="76"/>
      <c r="I3" s="81" t="s">
        <v>5</v>
      </c>
      <c r="J3" s="81"/>
      <c r="K3" s="81"/>
      <c r="L3" s="81"/>
      <c r="M3" s="81" t="s">
        <v>6</v>
      </c>
      <c r="N3" s="81"/>
      <c r="O3" s="81"/>
      <c r="P3" s="81"/>
    </row>
    <row r="4" spans="1:16" s="2" customFormat="1" ht="50.25" customHeight="1" x14ac:dyDescent="0.2">
      <c r="A4" s="81"/>
      <c r="B4" s="81"/>
      <c r="C4" s="77"/>
      <c r="D4" s="82"/>
      <c r="E4" s="82"/>
      <c r="F4" s="77"/>
      <c r="G4" s="82"/>
      <c r="H4" s="77"/>
      <c r="I4" s="3" t="s">
        <v>7</v>
      </c>
      <c r="J4" s="3" t="s">
        <v>8</v>
      </c>
      <c r="K4" s="3" t="s">
        <v>9</v>
      </c>
      <c r="L4" s="3" t="s">
        <v>10</v>
      </c>
      <c r="M4" s="3" t="s">
        <v>7</v>
      </c>
      <c r="N4" s="3" t="s">
        <v>8</v>
      </c>
      <c r="O4" s="3" t="s">
        <v>9</v>
      </c>
      <c r="P4" s="3" t="s">
        <v>10</v>
      </c>
    </row>
    <row r="5" spans="1:16" ht="24.95" customHeight="1" x14ac:dyDescent="0.25">
      <c r="A5" s="64">
        <v>1</v>
      </c>
      <c r="B5" s="78"/>
      <c r="C5" s="64"/>
      <c r="D5" s="64"/>
      <c r="E5" s="64"/>
      <c r="F5" s="64"/>
      <c r="G5" s="64"/>
      <c r="H5" s="4" t="s">
        <v>11</v>
      </c>
      <c r="I5" s="5"/>
      <c r="J5" s="5"/>
      <c r="K5" s="5"/>
      <c r="L5" s="5">
        <f>SUM(I5:K5)</f>
        <v>0</v>
      </c>
      <c r="M5" s="5"/>
      <c r="N5" s="5"/>
      <c r="O5" s="5"/>
      <c r="P5" s="5">
        <f>SUM(M5:O5)</f>
        <v>0</v>
      </c>
    </row>
    <row r="6" spans="1:16" ht="24.95" customHeight="1" x14ac:dyDescent="0.25">
      <c r="A6" s="64"/>
      <c r="B6" s="78"/>
      <c r="C6" s="64"/>
      <c r="D6" s="64"/>
      <c r="E6" s="64"/>
      <c r="F6" s="64"/>
      <c r="G6" s="64"/>
      <c r="H6" s="56" t="s">
        <v>12</v>
      </c>
      <c r="I6" s="26"/>
      <c r="J6" s="26"/>
      <c r="K6" s="26"/>
      <c r="L6" s="26">
        <f t="shared" ref="L6:L22" si="0">SUM(I6:K6)</f>
        <v>0</v>
      </c>
      <c r="M6" s="26"/>
      <c r="N6" s="26"/>
      <c r="O6" s="26"/>
      <c r="P6" s="26">
        <f t="shared" ref="P6:P24" si="1">SUM(M6:O6)</f>
        <v>0</v>
      </c>
    </row>
    <row r="7" spans="1:16" ht="24.95" customHeight="1" x14ac:dyDescent="0.25">
      <c r="A7" s="64">
        <v>2</v>
      </c>
      <c r="B7" s="78"/>
      <c r="C7" s="64"/>
      <c r="D7" s="64"/>
      <c r="E7" s="64"/>
      <c r="F7" s="64"/>
      <c r="G7" s="64"/>
      <c r="H7" s="4" t="s">
        <v>11</v>
      </c>
      <c r="I7" s="5"/>
      <c r="J7" s="5"/>
      <c r="K7" s="5"/>
      <c r="L7" s="5">
        <f t="shared" si="0"/>
        <v>0</v>
      </c>
      <c r="M7" s="5"/>
      <c r="N7" s="5"/>
      <c r="O7" s="5"/>
      <c r="P7" s="5">
        <f t="shared" si="1"/>
        <v>0</v>
      </c>
    </row>
    <row r="8" spans="1:16" ht="24.95" customHeight="1" x14ac:dyDescent="0.25">
      <c r="A8" s="64"/>
      <c r="B8" s="78"/>
      <c r="C8" s="64"/>
      <c r="D8" s="64"/>
      <c r="E8" s="64"/>
      <c r="F8" s="64"/>
      <c r="G8" s="64"/>
      <c r="H8" s="56" t="s">
        <v>12</v>
      </c>
      <c r="I8" s="49"/>
      <c r="J8" s="26"/>
      <c r="K8" s="26"/>
      <c r="L8" s="26">
        <f t="shared" si="0"/>
        <v>0</v>
      </c>
      <c r="M8" s="26"/>
      <c r="N8" s="26"/>
      <c r="O8" s="26"/>
      <c r="P8" s="26">
        <f t="shared" si="1"/>
        <v>0</v>
      </c>
    </row>
    <row r="9" spans="1:16" ht="24.95" customHeight="1" x14ac:dyDescent="0.25">
      <c r="A9" s="64">
        <v>3</v>
      </c>
      <c r="B9" s="79"/>
      <c r="C9" s="64"/>
      <c r="D9" s="64"/>
      <c r="E9" s="63"/>
      <c r="F9" s="63"/>
      <c r="G9" s="63"/>
      <c r="H9" s="4" t="s">
        <v>11</v>
      </c>
      <c r="I9" s="5"/>
      <c r="J9" s="5"/>
      <c r="K9" s="5"/>
      <c r="L9" s="5">
        <f t="shared" si="0"/>
        <v>0</v>
      </c>
      <c r="M9" s="5"/>
      <c r="N9" s="5"/>
      <c r="O9" s="5"/>
      <c r="P9" s="5">
        <f t="shared" si="1"/>
        <v>0</v>
      </c>
    </row>
    <row r="10" spans="1:16" ht="24.95" customHeight="1" x14ac:dyDescent="0.25">
      <c r="A10" s="64"/>
      <c r="B10" s="80"/>
      <c r="C10" s="64"/>
      <c r="D10" s="64"/>
      <c r="E10" s="63"/>
      <c r="F10" s="63"/>
      <c r="G10" s="63"/>
      <c r="H10" s="56" t="s">
        <v>12</v>
      </c>
      <c r="I10" s="26"/>
      <c r="J10" s="26"/>
      <c r="K10" s="26"/>
      <c r="L10" s="26">
        <f t="shared" si="0"/>
        <v>0</v>
      </c>
      <c r="M10" s="26"/>
      <c r="N10" s="26"/>
      <c r="O10" s="26"/>
      <c r="P10" s="26">
        <f t="shared" si="1"/>
        <v>0</v>
      </c>
    </row>
    <row r="11" spans="1:16" ht="24.95" customHeight="1" x14ac:dyDescent="0.25">
      <c r="A11" s="64">
        <v>4</v>
      </c>
      <c r="B11" s="71"/>
      <c r="C11" s="73"/>
      <c r="D11" s="73"/>
      <c r="E11" s="73"/>
      <c r="F11" s="63"/>
      <c r="G11" s="63"/>
      <c r="H11" s="4" t="s">
        <v>11</v>
      </c>
      <c r="I11" s="5"/>
      <c r="J11" s="5"/>
      <c r="K11" s="5"/>
      <c r="L11" s="5">
        <f t="shared" si="0"/>
        <v>0</v>
      </c>
      <c r="M11" s="5"/>
      <c r="N11" s="5"/>
      <c r="O11" s="5"/>
      <c r="P11" s="5">
        <f t="shared" si="1"/>
        <v>0</v>
      </c>
    </row>
    <row r="12" spans="1:16" ht="24.95" customHeight="1" x14ac:dyDescent="0.25">
      <c r="A12" s="64"/>
      <c r="B12" s="72"/>
      <c r="C12" s="74"/>
      <c r="D12" s="74"/>
      <c r="E12" s="74"/>
      <c r="F12" s="63"/>
      <c r="G12" s="63"/>
      <c r="H12" s="56" t="s">
        <v>12</v>
      </c>
      <c r="I12" s="26"/>
      <c r="J12" s="26"/>
      <c r="K12" s="26"/>
      <c r="L12" s="26">
        <f t="shared" si="0"/>
        <v>0</v>
      </c>
      <c r="M12" s="26"/>
      <c r="N12" s="26"/>
      <c r="O12" s="26"/>
      <c r="P12" s="26">
        <f t="shared" si="1"/>
        <v>0</v>
      </c>
    </row>
    <row r="13" spans="1:16" ht="24.95" customHeight="1" x14ac:dyDescent="0.25">
      <c r="A13" s="64">
        <v>5</v>
      </c>
      <c r="B13" s="71"/>
      <c r="C13" s="73"/>
      <c r="D13" s="73"/>
      <c r="E13" s="73"/>
      <c r="F13" s="73"/>
      <c r="G13" s="63"/>
      <c r="H13" s="4" t="s">
        <v>11</v>
      </c>
      <c r="I13" s="5"/>
      <c r="J13" s="5"/>
      <c r="K13" s="5"/>
      <c r="L13" s="5">
        <f t="shared" si="0"/>
        <v>0</v>
      </c>
      <c r="M13" s="5"/>
      <c r="N13" s="5"/>
      <c r="O13" s="5"/>
      <c r="P13" s="5">
        <f t="shared" si="1"/>
        <v>0</v>
      </c>
    </row>
    <row r="14" spans="1:16" ht="24.95" customHeight="1" x14ac:dyDescent="0.25">
      <c r="A14" s="64"/>
      <c r="B14" s="72"/>
      <c r="C14" s="74"/>
      <c r="D14" s="74"/>
      <c r="E14" s="74"/>
      <c r="F14" s="74"/>
      <c r="G14" s="63"/>
      <c r="H14" s="56" t="s">
        <v>12</v>
      </c>
      <c r="I14" s="26"/>
      <c r="J14" s="26"/>
      <c r="K14" s="26"/>
      <c r="L14" s="26">
        <f t="shared" si="0"/>
        <v>0</v>
      </c>
      <c r="M14" s="26"/>
      <c r="N14" s="26"/>
      <c r="O14" s="26"/>
      <c r="P14" s="26">
        <f t="shared" si="1"/>
        <v>0</v>
      </c>
    </row>
    <row r="15" spans="1:16" ht="24.95" customHeight="1" x14ac:dyDescent="0.25">
      <c r="A15" s="63">
        <v>6</v>
      </c>
      <c r="B15" s="78"/>
      <c r="C15" s="64"/>
      <c r="D15" s="64"/>
      <c r="E15" s="73"/>
      <c r="F15" s="63"/>
      <c r="G15" s="63"/>
      <c r="H15" s="4" t="s">
        <v>11</v>
      </c>
      <c r="I15" s="5"/>
      <c r="J15" s="5"/>
      <c r="K15" s="5"/>
      <c r="L15" s="5">
        <f t="shared" si="0"/>
        <v>0</v>
      </c>
      <c r="M15" s="37"/>
      <c r="N15" s="37"/>
      <c r="O15" s="5"/>
      <c r="P15" s="5">
        <f t="shared" si="1"/>
        <v>0</v>
      </c>
    </row>
    <row r="16" spans="1:16" ht="24.95" customHeight="1" x14ac:dyDescent="0.25">
      <c r="A16" s="63"/>
      <c r="B16" s="78"/>
      <c r="C16" s="64"/>
      <c r="D16" s="64"/>
      <c r="E16" s="74"/>
      <c r="F16" s="63"/>
      <c r="G16" s="63"/>
      <c r="H16" s="56" t="s">
        <v>12</v>
      </c>
      <c r="I16" s="26"/>
      <c r="J16" s="26"/>
      <c r="K16" s="26"/>
      <c r="L16" s="26">
        <f t="shared" si="0"/>
        <v>0</v>
      </c>
      <c r="M16" s="26"/>
      <c r="N16" s="26"/>
      <c r="O16" s="26"/>
      <c r="P16" s="26">
        <f t="shared" si="1"/>
        <v>0</v>
      </c>
    </row>
    <row r="17" spans="1:16" ht="24.95" customHeight="1" x14ac:dyDescent="0.25">
      <c r="A17" s="64">
        <v>7</v>
      </c>
      <c r="B17" s="67"/>
      <c r="C17" s="64"/>
      <c r="D17" s="64"/>
      <c r="E17" s="64"/>
      <c r="F17" s="64"/>
      <c r="G17" s="64"/>
      <c r="H17" s="4" t="s">
        <v>11</v>
      </c>
      <c r="I17" s="5"/>
      <c r="J17" s="5"/>
      <c r="K17" s="5"/>
      <c r="L17" s="5">
        <f t="shared" si="0"/>
        <v>0</v>
      </c>
      <c r="M17" s="5"/>
      <c r="N17" s="5"/>
      <c r="O17" s="5"/>
      <c r="P17" s="5">
        <f t="shared" si="1"/>
        <v>0</v>
      </c>
    </row>
    <row r="18" spans="1:16" ht="24.95" customHeight="1" x14ac:dyDescent="0.25">
      <c r="A18" s="64"/>
      <c r="B18" s="67"/>
      <c r="C18" s="64"/>
      <c r="D18" s="64"/>
      <c r="E18" s="64"/>
      <c r="F18" s="64"/>
      <c r="G18" s="64"/>
      <c r="H18" s="56" t="s">
        <v>12</v>
      </c>
      <c r="I18" s="26"/>
      <c r="J18" s="26"/>
      <c r="K18" s="26"/>
      <c r="L18" s="26">
        <f t="shared" si="0"/>
        <v>0</v>
      </c>
      <c r="M18" s="26"/>
      <c r="N18" s="26"/>
      <c r="O18" s="26"/>
      <c r="P18" s="26">
        <f t="shared" si="1"/>
        <v>0</v>
      </c>
    </row>
    <row r="19" spans="1:16" ht="24.95" customHeight="1" x14ac:dyDescent="0.25">
      <c r="A19" s="64">
        <v>8</v>
      </c>
      <c r="B19" s="83"/>
      <c r="C19" s="68"/>
      <c r="D19" s="85"/>
      <c r="E19" s="73"/>
      <c r="F19" s="64"/>
      <c r="G19" s="64"/>
      <c r="H19" s="34" t="s">
        <v>11</v>
      </c>
      <c r="I19" s="5"/>
      <c r="J19" s="5"/>
      <c r="K19" s="5"/>
      <c r="L19" s="5">
        <f t="shared" si="0"/>
        <v>0</v>
      </c>
      <c r="M19" s="5"/>
      <c r="N19" s="5"/>
      <c r="O19" s="5"/>
      <c r="P19" s="5">
        <f t="shared" si="1"/>
        <v>0</v>
      </c>
    </row>
    <row r="20" spans="1:16" ht="24.95" customHeight="1" x14ac:dyDescent="0.25">
      <c r="A20" s="64"/>
      <c r="B20" s="84"/>
      <c r="C20" s="69"/>
      <c r="D20" s="86"/>
      <c r="E20" s="74"/>
      <c r="F20" s="64"/>
      <c r="G20" s="64"/>
      <c r="H20" s="56" t="s">
        <v>12</v>
      </c>
      <c r="I20" s="26"/>
      <c r="J20" s="26"/>
      <c r="K20" s="26"/>
      <c r="L20" s="26">
        <f t="shared" si="0"/>
        <v>0</v>
      </c>
      <c r="M20" s="26"/>
      <c r="N20" s="26"/>
      <c r="O20" s="26"/>
      <c r="P20" s="26">
        <f t="shared" si="1"/>
        <v>0</v>
      </c>
    </row>
    <row r="21" spans="1:16" ht="24.95" customHeight="1" x14ac:dyDescent="0.25">
      <c r="A21" s="64">
        <v>9</v>
      </c>
      <c r="B21" s="67"/>
      <c r="C21" s="68"/>
      <c r="D21" s="64"/>
      <c r="E21" s="64"/>
      <c r="F21" s="64"/>
      <c r="G21" s="64"/>
      <c r="H21" s="4" t="s">
        <v>11</v>
      </c>
      <c r="I21" s="5"/>
      <c r="J21" s="5"/>
      <c r="K21" s="5"/>
      <c r="L21" s="5">
        <f t="shared" si="0"/>
        <v>0</v>
      </c>
      <c r="M21" s="5"/>
      <c r="N21" s="5"/>
      <c r="O21" s="5"/>
      <c r="P21" s="5">
        <f t="shared" si="1"/>
        <v>0</v>
      </c>
    </row>
    <row r="22" spans="1:16" ht="24.95" customHeight="1" x14ac:dyDescent="0.25">
      <c r="A22" s="64"/>
      <c r="B22" s="67"/>
      <c r="C22" s="69"/>
      <c r="D22" s="64"/>
      <c r="E22" s="64"/>
      <c r="F22" s="64"/>
      <c r="G22" s="64"/>
      <c r="H22" s="56" t="s">
        <v>12</v>
      </c>
      <c r="I22" s="26"/>
      <c r="J22" s="26"/>
      <c r="K22" s="26"/>
      <c r="L22" s="26">
        <f t="shared" si="0"/>
        <v>0</v>
      </c>
      <c r="M22" s="26"/>
      <c r="N22" s="26"/>
      <c r="O22" s="26"/>
      <c r="P22" s="26">
        <f t="shared" si="1"/>
        <v>0</v>
      </c>
    </row>
    <row r="23" spans="1:16" ht="24.95" customHeight="1" x14ac:dyDescent="0.25">
      <c r="A23" s="66" t="s">
        <v>13</v>
      </c>
      <c r="B23" s="66"/>
      <c r="C23" s="66"/>
      <c r="D23" s="66"/>
      <c r="E23" s="66"/>
      <c r="F23" s="66"/>
      <c r="G23" s="66"/>
      <c r="H23" s="8" t="s">
        <v>11</v>
      </c>
      <c r="I23" s="5">
        <f>I5+I7+I9+I11+I13+I15+I17+I19+I21</f>
        <v>0</v>
      </c>
      <c r="J23" s="5">
        <f t="shared" ref="J23:O23" si="2">J5+J7+J9+J11+J13+J15+J17+J19+J21</f>
        <v>0</v>
      </c>
      <c r="K23" s="5">
        <f t="shared" si="2"/>
        <v>0</v>
      </c>
      <c r="L23" s="5">
        <f t="shared" si="2"/>
        <v>0</v>
      </c>
      <c r="M23" s="5">
        <f t="shared" si="2"/>
        <v>0</v>
      </c>
      <c r="N23" s="5">
        <f t="shared" si="2"/>
        <v>0</v>
      </c>
      <c r="O23" s="5">
        <f t="shared" si="2"/>
        <v>0</v>
      </c>
      <c r="P23" s="5">
        <f t="shared" si="1"/>
        <v>0</v>
      </c>
    </row>
    <row r="24" spans="1:16" ht="24.95" customHeight="1" x14ac:dyDescent="0.25">
      <c r="A24" s="66"/>
      <c r="B24" s="66"/>
      <c r="C24" s="66"/>
      <c r="D24" s="66"/>
      <c r="E24" s="66"/>
      <c r="F24" s="66"/>
      <c r="G24" s="66"/>
      <c r="H24" s="57" t="s">
        <v>12</v>
      </c>
      <c r="I24" s="26">
        <f>I6+I8+I10+I12+I14+I16+I18+I20+I22</f>
        <v>0</v>
      </c>
      <c r="J24" s="26">
        <f t="shared" ref="J24:O24" si="3">J6+J8+J10+J12+J14+J16+J18+J20+J22</f>
        <v>0</v>
      </c>
      <c r="K24" s="26">
        <f t="shared" si="3"/>
        <v>0</v>
      </c>
      <c r="L24" s="26">
        <f t="shared" si="3"/>
        <v>0</v>
      </c>
      <c r="M24" s="26">
        <f>M6+M8+M10+M12+M14+M16+M18+M20+M22</f>
        <v>0</v>
      </c>
      <c r="N24" s="26">
        <f t="shared" si="3"/>
        <v>0</v>
      </c>
      <c r="O24" s="26">
        <f t="shared" si="3"/>
        <v>0</v>
      </c>
      <c r="P24" s="26">
        <f t="shared" si="1"/>
        <v>0</v>
      </c>
    </row>
    <row r="25" spans="1:16" ht="24.95" customHeight="1" x14ac:dyDescent="0.25">
      <c r="A25" s="17"/>
      <c r="B25" s="17"/>
      <c r="C25" s="17"/>
      <c r="D25" s="17"/>
      <c r="E25" s="17"/>
      <c r="F25" s="17"/>
      <c r="G25" s="17"/>
      <c r="H25" s="65" t="str">
        <f>IF(L24+P24&lt;&gt;'Отчет Зимен семестър'!O24,"Има разминаване между Отчета на аудиторната заетост за зимния семестър и План-отчета. Моля проверете въведените данни"," ")</f>
        <v xml:space="preserve"> </v>
      </c>
      <c r="I25" s="65"/>
      <c r="J25" s="65"/>
      <c r="K25" s="65"/>
      <c r="L25" s="65"/>
      <c r="M25" s="65"/>
      <c r="N25" s="65"/>
      <c r="O25" s="65"/>
      <c r="P25" s="65"/>
    </row>
    <row r="26" spans="1:16" ht="24.95" customHeight="1" x14ac:dyDescent="0.25"/>
    <row r="27" spans="1:16" ht="39.75" customHeight="1" x14ac:dyDescent="0.25"/>
  </sheetData>
  <sheetProtection algorithmName="SHA-512" hashValue="1OZGKhfIA7/DbBdLoRzH9L1M3aG97XJBpUQNx+R3lvGgyBcoRajeW06I97lOFUrEt74jnt065oarn+KO9wDEDA==" saltValue="vr5iAmWssHmU0jf0KUbVKQ==" spinCount="100000" sheet="1" objects="1" scenarios="1"/>
  <protectedRanges>
    <protectedRange sqref="M5:O22" name="Hour_Mag"/>
    <protectedRange sqref="I5:K22" name="Hour_Bac"/>
    <protectedRange sqref="B21:B22 D21:G22 A5:A22" name="Edit"/>
    <protectedRange sqref="B5:G18 F19:G20" name="Edit_1"/>
    <protectedRange sqref="C21:C22" name="Edit_2"/>
    <protectedRange sqref="B19:E20" name="Edit_1_1"/>
  </protectedRanges>
  <mergeCells count="77">
    <mergeCell ref="F19:F20"/>
    <mergeCell ref="G19:G20"/>
    <mergeCell ref="A19:A20"/>
    <mergeCell ref="B19:B20"/>
    <mergeCell ref="C19:C20"/>
    <mergeCell ref="D19:D20"/>
    <mergeCell ref="E19:E20"/>
    <mergeCell ref="A9:A10"/>
    <mergeCell ref="I2:P2"/>
    <mergeCell ref="I3:L3"/>
    <mergeCell ref="M3:P3"/>
    <mergeCell ref="A2:A4"/>
    <mergeCell ref="B2:B4"/>
    <mergeCell ref="D2:D4"/>
    <mergeCell ref="E2:E4"/>
    <mergeCell ref="G2:G4"/>
    <mergeCell ref="H2:H4"/>
    <mergeCell ref="A7:A8"/>
    <mergeCell ref="B7:B8"/>
    <mergeCell ref="C7:C8"/>
    <mergeCell ref="D7:D8"/>
    <mergeCell ref="E7:E8"/>
    <mergeCell ref="A5:A6"/>
    <mergeCell ref="B5:B6"/>
    <mergeCell ref="C5:C6"/>
    <mergeCell ref="D5:D6"/>
    <mergeCell ref="E5:E6"/>
    <mergeCell ref="G11:G12"/>
    <mergeCell ref="B9:B10"/>
    <mergeCell ref="C9:C10"/>
    <mergeCell ref="D9:D10"/>
    <mergeCell ref="E9:E10"/>
    <mergeCell ref="F7:F8"/>
    <mergeCell ref="G7:G8"/>
    <mergeCell ref="F5:F6"/>
    <mergeCell ref="B17:B18"/>
    <mergeCell ref="C17:C18"/>
    <mergeCell ref="D17:D18"/>
    <mergeCell ref="E17:E18"/>
    <mergeCell ref="F17:F18"/>
    <mergeCell ref="E15:E16"/>
    <mergeCell ref="A15:A16"/>
    <mergeCell ref="B15:B16"/>
    <mergeCell ref="C15:C16"/>
    <mergeCell ref="D15:D16"/>
    <mergeCell ref="A1:P1"/>
    <mergeCell ref="A13:A14"/>
    <mergeCell ref="B13:B14"/>
    <mergeCell ref="C13:C14"/>
    <mergeCell ref="D13:D14"/>
    <mergeCell ref="E13:E14"/>
    <mergeCell ref="F13:F14"/>
    <mergeCell ref="G9:G10"/>
    <mergeCell ref="A11:A12"/>
    <mergeCell ref="B11:B12"/>
    <mergeCell ref="C11:C12"/>
    <mergeCell ref="D11:D12"/>
    <mergeCell ref="C2:C4"/>
    <mergeCell ref="F2:F4"/>
    <mergeCell ref="G5:G6"/>
    <mergeCell ref="E11:E12"/>
    <mergeCell ref="G13:G14"/>
    <mergeCell ref="G17:G18"/>
    <mergeCell ref="F11:F12"/>
    <mergeCell ref="F9:F10"/>
    <mergeCell ref="H25:P25"/>
    <mergeCell ref="G21:G22"/>
    <mergeCell ref="A23:G24"/>
    <mergeCell ref="A21:A22"/>
    <mergeCell ref="B21:B22"/>
    <mergeCell ref="C21:C22"/>
    <mergeCell ref="D21:D22"/>
    <mergeCell ref="E21:E22"/>
    <mergeCell ref="F21:F22"/>
    <mergeCell ref="A17:A18"/>
    <mergeCell ref="F15:F16"/>
    <mergeCell ref="G15:G16"/>
  </mergeCells>
  <dataValidations count="2">
    <dataValidation type="list" allowBlank="1" showInputMessage="1" showErrorMessage="1" sqref="C5:C22">
      <formula1>"Редовно,Задочно,Дистанционно"</formula1>
    </dataValidation>
    <dataValidation type="list" allowBlank="1" showInputMessage="1" showErrorMessage="1" sqref="E5:E22">
      <formula1>"I,II,III,IV,V"</formula1>
    </dataValidation>
  </dataValidations>
  <printOptions horizontalCentered="1" verticalCentered="1"/>
  <pageMargins left="0.35" right="0.59055118110236227" top="0.59055118110236227" bottom="0.59055118110236227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R24"/>
  <sheetViews>
    <sheetView showZeros="0" zoomScaleNormal="100" workbookViewId="0">
      <pane ySplit="4" topLeftCell="A5" activePane="bottomLeft" state="frozen"/>
      <selection activeCell="B5" sqref="B5:B6"/>
      <selection pane="bottomLeft" activeCell="C5" sqref="C5"/>
    </sheetView>
  </sheetViews>
  <sheetFormatPr defaultRowHeight="12.75" x14ac:dyDescent="0.2"/>
  <cols>
    <col min="1" max="1" width="9.140625" style="21"/>
    <col min="2" max="2" width="11.28515625" style="21" customWidth="1"/>
    <col min="3" max="18" width="9.140625" style="21"/>
    <col min="19" max="20" width="11" style="21" customWidth="1"/>
    <col min="21" max="16384" width="9.140625" style="21"/>
  </cols>
  <sheetData>
    <row r="1" spans="1:18" ht="15.75" x14ac:dyDescent="0.25">
      <c r="A1" s="87" t="s">
        <v>77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27"/>
      <c r="Q1" s="27"/>
    </row>
    <row r="2" spans="1:18" ht="12.75" customHeight="1" x14ac:dyDescent="0.2">
      <c r="A2" s="89" t="s">
        <v>43</v>
      </c>
      <c r="B2" s="89" t="s">
        <v>44</v>
      </c>
      <c r="C2" s="89" t="s">
        <v>32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 t="s">
        <v>45</v>
      </c>
      <c r="P2" s="28"/>
      <c r="Q2" s="28"/>
    </row>
    <row r="3" spans="1:18" x14ac:dyDescent="0.2">
      <c r="A3" s="89"/>
      <c r="B3" s="89"/>
      <c r="C3" s="89" t="s">
        <v>33</v>
      </c>
      <c r="D3" s="89"/>
      <c r="E3" s="89" t="s">
        <v>34</v>
      </c>
      <c r="F3" s="89"/>
      <c r="G3" s="89" t="s">
        <v>35</v>
      </c>
      <c r="H3" s="89"/>
      <c r="I3" s="89" t="s">
        <v>36</v>
      </c>
      <c r="J3" s="89"/>
      <c r="K3" s="89" t="s">
        <v>37</v>
      </c>
      <c r="L3" s="89"/>
      <c r="M3" s="89" t="s">
        <v>38</v>
      </c>
      <c r="N3" s="89"/>
      <c r="O3" s="89"/>
      <c r="P3" s="28"/>
      <c r="Q3" s="35"/>
    </row>
    <row r="4" spans="1:18" ht="27" customHeight="1" x14ac:dyDescent="0.2">
      <c r="A4" s="89"/>
      <c r="B4" s="90"/>
      <c r="C4" s="19" t="s">
        <v>39</v>
      </c>
      <c r="D4" s="19" t="s">
        <v>40</v>
      </c>
      <c r="E4" s="19" t="s">
        <v>39</v>
      </c>
      <c r="F4" s="19" t="s">
        <v>40</v>
      </c>
      <c r="G4" s="19" t="s">
        <v>39</v>
      </c>
      <c r="H4" s="19" t="s">
        <v>40</v>
      </c>
      <c r="I4" s="19" t="s">
        <v>39</v>
      </c>
      <c r="J4" s="19" t="s">
        <v>40</v>
      </c>
      <c r="K4" s="19" t="s">
        <v>39</v>
      </c>
      <c r="L4" s="19" t="s">
        <v>40</v>
      </c>
      <c r="M4" s="19" t="s">
        <v>39</v>
      </c>
      <c r="N4" s="19" t="s">
        <v>40</v>
      </c>
      <c r="O4" s="89"/>
      <c r="P4" s="28"/>
      <c r="Q4" s="35"/>
    </row>
    <row r="5" spans="1:18" ht="30" customHeight="1" x14ac:dyDescent="0.2">
      <c r="A5" s="46" t="s">
        <v>41</v>
      </c>
      <c r="B5" s="47" t="s">
        <v>82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>
        <f>(C5+E5+G5+I5+K5+M5)*2+D5+F5+H5+J5+L5+N5</f>
        <v>0</v>
      </c>
      <c r="P5" s="29"/>
    </row>
    <row r="6" spans="1:18" ht="30" customHeight="1" x14ac:dyDescent="0.2">
      <c r="A6" s="22" t="s">
        <v>41</v>
      </c>
      <c r="B6" s="23" t="s">
        <v>83</v>
      </c>
      <c r="C6" s="91" t="s">
        <v>84</v>
      </c>
      <c r="D6" s="92"/>
      <c r="E6" s="18"/>
      <c r="F6" s="18"/>
      <c r="G6" s="18"/>
      <c r="H6" s="18"/>
      <c r="I6" s="18"/>
      <c r="J6" s="18"/>
      <c r="K6" s="18"/>
      <c r="L6" s="18"/>
      <c r="M6" s="18"/>
      <c r="N6" s="18"/>
      <c r="O6" s="16">
        <f>(E6+G6+I6+K6+M6)*2+F6+H6+J6+L6+N6</f>
        <v>0</v>
      </c>
      <c r="P6" s="29"/>
    </row>
    <row r="7" spans="1:18" ht="30" customHeight="1" x14ac:dyDescent="0.2">
      <c r="A7" s="46" t="s">
        <v>41</v>
      </c>
      <c r="B7" s="47" t="s">
        <v>85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9">
        <f t="shared" ref="O7:O23" si="0">(C7+E7+G7+I7+K7+M7)*2+D7+F7+H7+J7+L7+N7</f>
        <v>0</v>
      </c>
      <c r="P7" s="29"/>
    </row>
    <row r="8" spans="1:18" ht="30" customHeight="1" x14ac:dyDescent="0.2">
      <c r="A8" s="22" t="s">
        <v>41</v>
      </c>
      <c r="B8" s="23" t="s">
        <v>86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6">
        <f t="shared" si="0"/>
        <v>0</v>
      </c>
      <c r="P8" s="29"/>
    </row>
    <row r="9" spans="1:18" ht="30" customHeight="1" x14ac:dyDescent="0.2">
      <c r="A9" s="46" t="s">
        <v>41</v>
      </c>
      <c r="B9" s="47" t="s">
        <v>87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>
        <f t="shared" si="0"/>
        <v>0</v>
      </c>
      <c r="P9" s="29"/>
    </row>
    <row r="10" spans="1:18" ht="30" customHeight="1" x14ac:dyDescent="0.2">
      <c r="A10" s="22" t="s">
        <v>41</v>
      </c>
      <c r="B10" s="23" t="s">
        <v>88</v>
      </c>
      <c r="C10" s="33"/>
      <c r="D10" s="33"/>
      <c r="E10" s="38"/>
      <c r="F10" s="38"/>
      <c r="G10" s="38"/>
      <c r="H10" s="38"/>
      <c r="I10" s="18"/>
      <c r="J10" s="18"/>
      <c r="K10" s="18"/>
      <c r="L10" s="18"/>
      <c r="M10" s="18"/>
      <c r="N10" s="18"/>
      <c r="O10" s="16">
        <f t="shared" si="0"/>
        <v>0</v>
      </c>
      <c r="P10" s="29" t="s">
        <v>71</v>
      </c>
    </row>
    <row r="11" spans="1:18" ht="30" customHeight="1" x14ac:dyDescent="0.2">
      <c r="A11" s="46" t="s">
        <v>41</v>
      </c>
      <c r="B11" s="47" t="s">
        <v>89</v>
      </c>
      <c r="C11" s="48"/>
      <c r="D11" s="48"/>
      <c r="E11" s="48"/>
      <c r="F11" s="48"/>
      <c r="G11" s="48"/>
      <c r="H11" s="48"/>
      <c r="I11" s="48"/>
      <c r="J11" s="48"/>
      <c r="K11" s="91" t="s">
        <v>91</v>
      </c>
      <c r="L11" s="92"/>
      <c r="M11" s="48"/>
      <c r="N11" s="48"/>
      <c r="O11" s="49">
        <f>(C11+E11+G11+I11+M11)*2+D11+F11+H11+J11+N11</f>
        <v>0</v>
      </c>
      <c r="P11" s="29"/>
      <c r="Q11" s="35"/>
      <c r="R11" s="35"/>
    </row>
    <row r="12" spans="1:18" ht="30" customHeight="1" x14ac:dyDescent="0.2">
      <c r="A12" s="22" t="s">
        <v>41</v>
      </c>
      <c r="B12" s="23" t="s">
        <v>90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6">
        <f t="shared" si="0"/>
        <v>0</v>
      </c>
      <c r="P12" s="29"/>
    </row>
    <row r="13" spans="1:18" ht="30" customHeight="1" x14ac:dyDescent="0.2">
      <c r="A13" s="46" t="s">
        <v>41</v>
      </c>
      <c r="B13" s="47" t="s">
        <v>92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9">
        <f t="shared" si="0"/>
        <v>0</v>
      </c>
      <c r="P13" s="29"/>
    </row>
    <row r="14" spans="1:18" ht="30" customHeight="1" x14ac:dyDescent="0.2">
      <c r="A14" s="22" t="s">
        <v>41</v>
      </c>
      <c r="B14" s="23" t="s">
        <v>93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6">
        <f t="shared" si="0"/>
        <v>0</v>
      </c>
      <c r="P14" s="29"/>
    </row>
    <row r="15" spans="1:18" ht="30" customHeight="1" x14ac:dyDescent="0.2">
      <c r="A15" s="46" t="s">
        <v>41</v>
      </c>
      <c r="B15" s="47" t="s">
        <v>94</v>
      </c>
      <c r="C15" s="50"/>
      <c r="D15" s="50"/>
      <c r="E15" s="50"/>
      <c r="F15" s="48"/>
      <c r="G15" s="48"/>
      <c r="H15" s="48"/>
      <c r="I15" s="48"/>
      <c r="J15" s="48"/>
      <c r="K15" s="48"/>
      <c r="L15" s="48"/>
      <c r="M15" s="48"/>
      <c r="N15" s="48"/>
      <c r="O15" s="49">
        <f t="shared" si="0"/>
        <v>0</v>
      </c>
      <c r="P15" s="29"/>
    </row>
    <row r="16" spans="1:18" ht="30" customHeight="1" x14ac:dyDescent="0.2">
      <c r="A16" s="22" t="s">
        <v>41</v>
      </c>
      <c r="B16" s="23" t="s">
        <v>95</v>
      </c>
      <c r="C16" s="32"/>
      <c r="D16" s="33"/>
      <c r="E16" s="32"/>
      <c r="F16" s="18"/>
      <c r="G16" s="32"/>
      <c r="H16" s="32"/>
      <c r="I16" s="32"/>
      <c r="J16" s="32"/>
      <c r="K16" s="32"/>
      <c r="L16" s="32"/>
      <c r="M16" s="18"/>
      <c r="N16" s="18"/>
      <c r="O16" s="16">
        <f t="shared" si="0"/>
        <v>0</v>
      </c>
      <c r="P16" s="29"/>
    </row>
    <row r="17" spans="1:17" ht="30" customHeight="1" x14ac:dyDescent="0.2">
      <c r="A17" s="46" t="s">
        <v>41</v>
      </c>
      <c r="B17" s="47" t="s">
        <v>96</v>
      </c>
      <c r="C17" s="50"/>
      <c r="D17" s="50"/>
      <c r="E17" s="50"/>
      <c r="F17" s="48"/>
      <c r="G17" s="50"/>
      <c r="H17" s="50"/>
      <c r="I17" s="50"/>
      <c r="J17" s="50"/>
      <c r="K17" s="50"/>
      <c r="L17" s="50"/>
      <c r="M17" s="48"/>
      <c r="N17" s="48"/>
      <c r="O17" s="49">
        <f t="shared" si="0"/>
        <v>0</v>
      </c>
      <c r="P17" s="29"/>
    </row>
    <row r="18" spans="1:17" ht="30" customHeight="1" x14ac:dyDescent="0.2">
      <c r="A18" s="22" t="s">
        <v>41</v>
      </c>
      <c r="B18" s="23" t="s">
        <v>97</v>
      </c>
      <c r="C18" s="32"/>
      <c r="D18" s="32"/>
      <c r="E18" s="32"/>
      <c r="F18" s="18"/>
      <c r="G18" s="32"/>
      <c r="H18" s="32"/>
      <c r="I18" s="32"/>
      <c r="J18" s="32"/>
      <c r="K18" s="32"/>
      <c r="L18" s="32"/>
      <c r="M18" s="18"/>
      <c r="N18" s="18"/>
      <c r="O18" s="16">
        <f t="shared" si="0"/>
        <v>0</v>
      </c>
      <c r="P18" s="29"/>
    </row>
    <row r="19" spans="1:17" ht="30" customHeight="1" thickBot="1" x14ac:dyDescent="0.25">
      <c r="A19" s="51" t="s">
        <v>41</v>
      </c>
      <c r="B19" s="52" t="s">
        <v>98</v>
      </c>
      <c r="C19" s="53"/>
      <c r="D19" s="53"/>
      <c r="E19" s="53"/>
      <c r="F19" s="54"/>
      <c r="G19" s="53"/>
      <c r="H19" s="53"/>
      <c r="I19" s="53"/>
      <c r="J19" s="53"/>
      <c r="K19" s="53"/>
      <c r="L19" s="53"/>
      <c r="M19" s="54"/>
      <c r="N19" s="54"/>
      <c r="O19" s="55">
        <f t="shared" si="0"/>
        <v>0</v>
      </c>
      <c r="P19" s="29"/>
    </row>
    <row r="20" spans="1:17" ht="30" customHeight="1" thickTop="1" x14ac:dyDescent="0.2">
      <c r="A20" s="43" t="s">
        <v>42</v>
      </c>
      <c r="B20" s="44" t="s">
        <v>99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24">
        <f t="shared" si="0"/>
        <v>0</v>
      </c>
      <c r="P20" s="29"/>
      <c r="Q20" s="30"/>
    </row>
    <row r="21" spans="1:17" ht="30" customHeight="1" x14ac:dyDescent="0.2">
      <c r="A21" s="22" t="s">
        <v>42</v>
      </c>
      <c r="B21" s="23" t="s">
        <v>100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6">
        <f t="shared" si="0"/>
        <v>0</v>
      </c>
      <c r="P21" s="30"/>
      <c r="Q21" s="30"/>
    </row>
    <row r="22" spans="1:17" ht="30" customHeight="1" x14ac:dyDescent="0.2">
      <c r="A22" s="22" t="s">
        <v>42</v>
      </c>
      <c r="B22" s="23" t="s">
        <v>101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6">
        <f t="shared" si="0"/>
        <v>0</v>
      </c>
      <c r="P22" s="30"/>
      <c r="Q22" s="30"/>
    </row>
    <row r="23" spans="1:17" ht="30" customHeight="1" x14ac:dyDescent="0.2">
      <c r="A23" s="22" t="s">
        <v>42</v>
      </c>
      <c r="B23" s="23" t="s">
        <v>102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6">
        <f t="shared" si="0"/>
        <v>0</v>
      </c>
      <c r="P23" s="30"/>
      <c r="Q23" s="30"/>
    </row>
    <row r="24" spans="1:17" ht="30" customHeight="1" x14ac:dyDescent="0.2">
      <c r="A24" s="88" t="s">
        <v>27</v>
      </c>
      <c r="B24" s="88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16">
        <f>SUM(O5:O23)</f>
        <v>0</v>
      </c>
      <c r="P24" s="29"/>
      <c r="Q24" s="29"/>
    </row>
  </sheetData>
  <sheetProtection algorithmName="SHA-512" hashValue="jL0tacydlwkS5onZ7lTWfgXcOrVQC+eZ5JRUN9T4MyCn6j7qN7ggnaDqg59seO/HgF2D30xQ4MKm3vI1yxoY+g==" saltValue="aPs3YWxq/FZQbnaTGl5FAg==" spinCount="100000" sheet="1" objects="1" scenarios="1"/>
  <protectedRanges>
    <protectedRange sqref="E5:H9 E11:H14 I5:N14 C5:D23 E15:N23" name="Week"/>
  </protectedRanges>
  <mergeCells count="14">
    <mergeCell ref="A1:O1"/>
    <mergeCell ref="A24:B24"/>
    <mergeCell ref="A2:A4"/>
    <mergeCell ref="B2:B4"/>
    <mergeCell ref="O2:O4"/>
    <mergeCell ref="C2:N2"/>
    <mergeCell ref="C3:D3"/>
    <mergeCell ref="E3:F3"/>
    <mergeCell ref="G3:H3"/>
    <mergeCell ref="I3:J3"/>
    <mergeCell ref="K3:L3"/>
    <mergeCell ref="M3:N3"/>
    <mergeCell ref="C6:D6"/>
    <mergeCell ref="K11:L11"/>
  </mergeCells>
  <printOptions horizontalCentered="1" verticalCentered="1"/>
  <pageMargins left="0.56999999999999995" right="0.59055118110236227" top="0.59055118110236227" bottom="0.59055118110236227" header="0.31496062992125984" footer="0.31496062992125984"/>
  <pageSetup paperSize="9" scale="79" orientation="landscape" r:id="rId1"/>
  <ignoredErrors>
    <ignoredError sqref="O6 O1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26"/>
  <sheetViews>
    <sheetView showGridLines="0" showZeros="0" zoomScale="90" zoomScaleNormal="90" zoomScalePageLayoutView="70" workbookViewId="0">
      <pane ySplit="4" topLeftCell="A17" activePane="bottomLeft" state="frozen"/>
      <selection activeCell="B5" sqref="B5"/>
      <selection pane="bottomLeft" activeCell="P23" sqref="P23"/>
    </sheetView>
  </sheetViews>
  <sheetFormatPr defaultRowHeight="15" x14ac:dyDescent="0.25"/>
  <cols>
    <col min="1" max="1" width="4.7109375" style="11" customWidth="1"/>
    <col min="2" max="2" width="52.28515625" style="11" customWidth="1"/>
    <col min="3" max="3" width="14.28515625" style="11" customWidth="1"/>
    <col min="4" max="16384" width="9.140625" style="11"/>
  </cols>
  <sheetData>
    <row r="1" spans="1:16" ht="18.75" x14ac:dyDescent="0.3">
      <c r="A1" s="93" t="s">
        <v>78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15" customHeight="1" x14ac:dyDescent="0.25">
      <c r="A2" s="81" t="s">
        <v>0</v>
      </c>
      <c r="B2" s="81" t="s">
        <v>1</v>
      </c>
      <c r="C2" s="75" t="s">
        <v>14</v>
      </c>
      <c r="D2" s="82" t="s">
        <v>2</v>
      </c>
      <c r="E2" s="82" t="s">
        <v>15</v>
      </c>
      <c r="F2" s="75" t="s">
        <v>16</v>
      </c>
      <c r="G2" s="82" t="s">
        <v>3</v>
      </c>
      <c r="H2" s="75" t="s">
        <v>17</v>
      </c>
      <c r="I2" s="81" t="s">
        <v>4</v>
      </c>
      <c r="J2" s="81"/>
      <c r="K2" s="81"/>
      <c r="L2" s="81"/>
      <c r="M2" s="81"/>
      <c r="N2" s="81"/>
      <c r="O2" s="81"/>
      <c r="P2" s="81"/>
    </row>
    <row r="3" spans="1:16" ht="15" customHeight="1" x14ac:dyDescent="0.25">
      <c r="A3" s="81"/>
      <c r="B3" s="81"/>
      <c r="C3" s="76"/>
      <c r="D3" s="82"/>
      <c r="E3" s="82"/>
      <c r="F3" s="76"/>
      <c r="G3" s="82"/>
      <c r="H3" s="76"/>
      <c r="I3" s="81" t="s">
        <v>5</v>
      </c>
      <c r="J3" s="81"/>
      <c r="K3" s="81"/>
      <c r="L3" s="81"/>
      <c r="M3" s="81" t="s">
        <v>6</v>
      </c>
      <c r="N3" s="81"/>
      <c r="O3" s="81"/>
      <c r="P3" s="81"/>
    </row>
    <row r="4" spans="1:16" ht="42.75" customHeight="1" x14ac:dyDescent="0.25">
      <c r="A4" s="81"/>
      <c r="B4" s="81"/>
      <c r="C4" s="77"/>
      <c r="D4" s="82"/>
      <c r="E4" s="82"/>
      <c r="F4" s="77"/>
      <c r="G4" s="82"/>
      <c r="H4" s="77"/>
      <c r="I4" s="42" t="s">
        <v>7</v>
      </c>
      <c r="J4" s="42" t="s">
        <v>8</v>
      </c>
      <c r="K4" s="42" t="s">
        <v>9</v>
      </c>
      <c r="L4" s="42" t="s">
        <v>10</v>
      </c>
      <c r="M4" s="42" t="s">
        <v>7</v>
      </c>
      <c r="N4" s="42" t="s">
        <v>8</v>
      </c>
      <c r="O4" s="42" t="s">
        <v>9</v>
      </c>
      <c r="P4" s="42" t="s">
        <v>10</v>
      </c>
    </row>
    <row r="5" spans="1:16" ht="30" customHeight="1" x14ac:dyDescent="0.25">
      <c r="A5" s="64">
        <v>1</v>
      </c>
      <c r="B5" s="78"/>
      <c r="C5" s="64"/>
      <c r="D5" s="64"/>
      <c r="E5" s="64"/>
      <c r="F5" s="64"/>
      <c r="G5" s="64"/>
      <c r="H5" s="40" t="s">
        <v>11</v>
      </c>
      <c r="I5" s="5"/>
      <c r="J5" s="5"/>
      <c r="K5" s="5"/>
      <c r="L5" s="5">
        <f>SUM(I5:K5)</f>
        <v>0</v>
      </c>
      <c r="M5" s="5"/>
      <c r="N5" s="5"/>
      <c r="O5" s="5"/>
      <c r="P5" s="5">
        <f>SUM(M5:O5)</f>
        <v>0</v>
      </c>
    </row>
    <row r="6" spans="1:16" ht="30" customHeight="1" x14ac:dyDescent="0.25">
      <c r="A6" s="64"/>
      <c r="B6" s="78"/>
      <c r="C6" s="64"/>
      <c r="D6" s="64"/>
      <c r="E6" s="64"/>
      <c r="F6" s="64"/>
      <c r="G6" s="64"/>
      <c r="H6" s="6" t="s">
        <v>12</v>
      </c>
      <c r="I6" s="7"/>
      <c r="J6" s="7"/>
      <c r="K6" s="7"/>
      <c r="L6" s="26">
        <f t="shared" ref="L6:L22" si="0">SUM(I6:K6)</f>
        <v>0</v>
      </c>
      <c r="M6" s="7"/>
      <c r="N6" s="7"/>
      <c r="O6" s="7"/>
      <c r="P6" s="26">
        <f t="shared" ref="P6:P22" si="1">SUM(M6:O6)</f>
        <v>0</v>
      </c>
    </row>
    <row r="7" spans="1:16" ht="30" customHeight="1" x14ac:dyDescent="0.25">
      <c r="A7" s="64">
        <v>2</v>
      </c>
      <c r="B7" s="78"/>
      <c r="C7" s="64"/>
      <c r="D7" s="64"/>
      <c r="E7" s="64"/>
      <c r="F7" s="64"/>
      <c r="G7" s="64"/>
      <c r="H7" s="40" t="s">
        <v>11</v>
      </c>
      <c r="I7" s="5"/>
      <c r="J7" s="5"/>
      <c r="K7" s="5"/>
      <c r="L7" s="5">
        <f t="shared" si="0"/>
        <v>0</v>
      </c>
      <c r="M7" s="5"/>
      <c r="N7" s="5"/>
      <c r="O7" s="5"/>
      <c r="P7" s="5">
        <f t="shared" si="1"/>
        <v>0</v>
      </c>
    </row>
    <row r="8" spans="1:16" ht="30" customHeight="1" x14ac:dyDescent="0.25">
      <c r="A8" s="64"/>
      <c r="B8" s="78"/>
      <c r="C8" s="64"/>
      <c r="D8" s="64"/>
      <c r="E8" s="64"/>
      <c r="F8" s="64"/>
      <c r="G8" s="64"/>
      <c r="H8" s="6" t="s">
        <v>12</v>
      </c>
      <c r="I8" s="39"/>
      <c r="J8" s="7"/>
      <c r="K8" s="7"/>
      <c r="L8" s="26">
        <f t="shared" si="0"/>
        <v>0</v>
      </c>
      <c r="M8" s="7"/>
      <c r="N8" s="7"/>
      <c r="O8" s="7"/>
      <c r="P8" s="26">
        <f t="shared" si="1"/>
        <v>0</v>
      </c>
    </row>
    <row r="9" spans="1:16" ht="30" customHeight="1" x14ac:dyDescent="0.25">
      <c r="A9" s="64">
        <v>3</v>
      </c>
      <c r="B9" s="79"/>
      <c r="C9" s="64"/>
      <c r="D9" s="64"/>
      <c r="E9" s="63"/>
      <c r="F9" s="63"/>
      <c r="G9" s="63"/>
      <c r="H9" s="40" t="s">
        <v>11</v>
      </c>
      <c r="I9" s="5"/>
      <c r="J9" s="5"/>
      <c r="K9" s="5"/>
      <c r="L9" s="5">
        <f t="shared" si="0"/>
        <v>0</v>
      </c>
      <c r="M9" s="5"/>
      <c r="N9" s="5"/>
      <c r="O9" s="5"/>
      <c r="P9" s="5">
        <f t="shared" si="1"/>
        <v>0</v>
      </c>
    </row>
    <row r="10" spans="1:16" ht="30" customHeight="1" x14ac:dyDescent="0.25">
      <c r="A10" s="64"/>
      <c r="B10" s="80"/>
      <c r="C10" s="64"/>
      <c r="D10" s="64"/>
      <c r="E10" s="63"/>
      <c r="F10" s="63"/>
      <c r="G10" s="63"/>
      <c r="H10" s="6" t="s">
        <v>12</v>
      </c>
      <c r="I10" s="26"/>
      <c r="J10" s="7"/>
      <c r="K10" s="7"/>
      <c r="L10" s="26">
        <f t="shared" si="0"/>
        <v>0</v>
      </c>
      <c r="M10" s="7"/>
      <c r="N10" s="7"/>
      <c r="O10" s="7"/>
      <c r="P10" s="26">
        <f t="shared" si="1"/>
        <v>0</v>
      </c>
    </row>
    <row r="11" spans="1:16" ht="30" customHeight="1" x14ac:dyDescent="0.25">
      <c r="A11" s="64">
        <v>4</v>
      </c>
      <c r="B11" s="71"/>
      <c r="C11" s="73"/>
      <c r="D11" s="73"/>
      <c r="E11" s="73"/>
      <c r="F11" s="63"/>
      <c r="G11" s="63"/>
      <c r="H11" s="40" t="s">
        <v>11</v>
      </c>
      <c r="I11" s="5"/>
      <c r="J11" s="5"/>
      <c r="K11" s="5"/>
      <c r="L11" s="5">
        <f t="shared" si="0"/>
        <v>0</v>
      </c>
      <c r="M11" s="5"/>
      <c r="N11" s="5"/>
      <c r="O11" s="5"/>
      <c r="P11" s="5">
        <f t="shared" si="1"/>
        <v>0</v>
      </c>
    </row>
    <row r="12" spans="1:16" ht="30" customHeight="1" x14ac:dyDescent="0.25">
      <c r="A12" s="64"/>
      <c r="B12" s="72"/>
      <c r="C12" s="74"/>
      <c r="D12" s="74"/>
      <c r="E12" s="74"/>
      <c r="F12" s="63"/>
      <c r="G12" s="63"/>
      <c r="H12" s="6" t="s">
        <v>12</v>
      </c>
      <c r="I12" s="7"/>
      <c r="J12" s="7"/>
      <c r="K12" s="7"/>
      <c r="L12" s="26">
        <f t="shared" si="0"/>
        <v>0</v>
      </c>
      <c r="M12" s="7"/>
      <c r="N12" s="7"/>
      <c r="O12" s="7"/>
      <c r="P12" s="26">
        <f t="shared" si="1"/>
        <v>0</v>
      </c>
    </row>
    <row r="13" spans="1:16" ht="30" customHeight="1" x14ac:dyDescent="0.25">
      <c r="A13" s="64">
        <v>5</v>
      </c>
      <c r="B13" s="71"/>
      <c r="C13" s="73"/>
      <c r="D13" s="73"/>
      <c r="E13" s="73"/>
      <c r="F13" s="73"/>
      <c r="G13" s="63"/>
      <c r="H13" s="40" t="s">
        <v>11</v>
      </c>
      <c r="I13" s="5"/>
      <c r="J13" s="5"/>
      <c r="K13" s="5"/>
      <c r="L13" s="5">
        <f t="shared" si="0"/>
        <v>0</v>
      </c>
      <c r="M13" s="5"/>
      <c r="N13" s="5"/>
      <c r="O13" s="5"/>
      <c r="P13" s="5">
        <f t="shared" si="1"/>
        <v>0</v>
      </c>
    </row>
    <row r="14" spans="1:16" ht="30" customHeight="1" x14ac:dyDescent="0.25">
      <c r="A14" s="64"/>
      <c r="B14" s="72"/>
      <c r="C14" s="74"/>
      <c r="D14" s="74"/>
      <c r="E14" s="74"/>
      <c r="F14" s="74"/>
      <c r="G14" s="63"/>
      <c r="H14" s="6" t="s">
        <v>12</v>
      </c>
      <c r="I14" s="7"/>
      <c r="J14" s="7"/>
      <c r="K14" s="7"/>
      <c r="L14" s="26">
        <f t="shared" si="0"/>
        <v>0</v>
      </c>
      <c r="M14" s="7"/>
      <c r="N14" s="7"/>
      <c r="O14" s="7"/>
      <c r="P14" s="26">
        <f t="shared" si="1"/>
        <v>0</v>
      </c>
    </row>
    <row r="15" spans="1:16" ht="30" customHeight="1" x14ac:dyDescent="0.25">
      <c r="A15" s="63">
        <v>6</v>
      </c>
      <c r="B15" s="78"/>
      <c r="C15" s="64"/>
      <c r="D15" s="64"/>
      <c r="E15" s="73"/>
      <c r="F15" s="63"/>
      <c r="G15" s="63"/>
      <c r="H15" s="40" t="s">
        <v>11</v>
      </c>
      <c r="I15" s="5"/>
      <c r="J15" s="5"/>
      <c r="K15" s="5"/>
      <c r="L15" s="5">
        <f t="shared" si="0"/>
        <v>0</v>
      </c>
      <c r="M15" s="5"/>
      <c r="N15" s="5"/>
      <c r="O15" s="5"/>
      <c r="P15" s="5">
        <f t="shared" si="1"/>
        <v>0</v>
      </c>
    </row>
    <row r="16" spans="1:16" ht="30" customHeight="1" x14ac:dyDescent="0.25">
      <c r="A16" s="63"/>
      <c r="B16" s="78"/>
      <c r="C16" s="64"/>
      <c r="D16" s="64"/>
      <c r="E16" s="74"/>
      <c r="F16" s="63"/>
      <c r="G16" s="63"/>
      <c r="H16" s="6" t="s">
        <v>12</v>
      </c>
      <c r="I16" s="7"/>
      <c r="J16" s="7"/>
      <c r="K16" s="7"/>
      <c r="L16" s="26">
        <f t="shared" si="0"/>
        <v>0</v>
      </c>
      <c r="M16" s="7"/>
      <c r="N16" s="7"/>
      <c r="O16" s="7"/>
      <c r="P16" s="26">
        <f t="shared" si="1"/>
        <v>0</v>
      </c>
    </row>
    <row r="17" spans="1:17" ht="30" customHeight="1" x14ac:dyDescent="0.25">
      <c r="A17" s="64">
        <v>7</v>
      </c>
      <c r="B17" s="67"/>
      <c r="C17" s="64"/>
      <c r="D17" s="64"/>
      <c r="E17" s="64"/>
      <c r="F17" s="64"/>
      <c r="G17" s="64"/>
      <c r="H17" s="40" t="s">
        <v>11</v>
      </c>
      <c r="I17" s="5"/>
      <c r="J17" s="5"/>
      <c r="K17" s="5"/>
      <c r="L17" s="5">
        <f t="shared" si="0"/>
        <v>0</v>
      </c>
      <c r="M17" s="5"/>
      <c r="N17" s="5"/>
      <c r="O17" s="5"/>
      <c r="P17" s="5">
        <f t="shared" si="1"/>
        <v>0</v>
      </c>
    </row>
    <row r="18" spans="1:17" ht="30" customHeight="1" x14ac:dyDescent="0.25">
      <c r="A18" s="64"/>
      <c r="B18" s="67"/>
      <c r="C18" s="64"/>
      <c r="D18" s="64"/>
      <c r="E18" s="64"/>
      <c r="F18" s="64"/>
      <c r="G18" s="64"/>
      <c r="H18" s="6" t="s">
        <v>12</v>
      </c>
      <c r="I18" s="7"/>
      <c r="J18" s="7"/>
      <c r="K18" s="7"/>
      <c r="L18" s="26">
        <f t="shared" si="0"/>
        <v>0</v>
      </c>
      <c r="M18" s="7"/>
      <c r="N18" s="7"/>
      <c r="O18" s="7"/>
      <c r="P18" s="5">
        <f t="shared" si="1"/>
        <v>0</v>
      </c>
    </row>
    <row r="19" spans="1:17" ht="30" customHeight="1" x14ac:dyDescent="0.25">
      <c r="A19" s="64">
        <v>8</v>
      </c>
      <c r="B19" s="83"/>
      <c r="C19" s="68"/>
      <c r="D19" s="85"/>
      <c r="E19" s="73"/>
      <c r="F19" s="64"/>
      <c r="G19" s="64"/>
      <c r="H19" s="40" t="s">
        <v>11</v>
      </c>
      <c r="I19" s="5"/>
      <c r="J19" s="5"/>
      <c r="K19" s="5"/>
      <c r="L19" s="5">
        <f t="shared" si="0"/>
        <v>0</v>
      </c>
      <c r="M19" s="5"/>
      <c r="N19" s="5"/>
      <c r="O19" s="5"/>
      <c r="P19" s="5">
        <f t="shared" si="1"/>
        <v>0</v>
      </c>
    </row>
    <row r="20" spans="1:17" ht="30" customHeight="1" x14ac:dyDescent="0.25">
      <c r="A20" s="64"/>
      <c r="B20" s="84"/>
      <c r="C20" s="69"/>
      <c r="D20" s="86"/>
      <c r="E20" s="74"/>
      <c r="F20" s="64"/>
      <c r="G20" s="64"/>
      <c r="H20" s="6" t="s">
        <v>12</v>
      </c>
      <c r="I20" s="7"/>
      <c r="J20" s="7"/>
      <c r="K20" s="7"/>
      <c r="L20" s="26">
        <f t="shared" si="0"/>
        <v>0</v>
      </c>
      <c r="M20" s="7"/>
      <c r="N20" s="7"/>
      <c r="O20" s="7"/>
      <c r="P20" s="26">
        <f t="shared" si="1"/>
        <v>0</v>
      </c>
    </row>
    <row r="21" spans="1:17" ht="30" customHeight="1" x14ac:dyDescent="0.25">
      <c r="A21" s="64">
        <v>9</v>
      </c>
      <c r="B21" s="67"/>
      <c r="C21" s="68"/>
      <c r="D21" s="64"/>
      <c r="E21" s="64"/>
      <c r="F21" s="64"/>
      <c r="G21" s="64"/>
      <c r="H21" s="40" t="s">
        <v>11</v>
      </c>
      <c r="I21" s="5"/>
      <c r="J21" s="5"/>
      <c r="K21" s="5"/>
      <c r="L21" s="5">
        <f t="shared" si="0"/>
        <v>0</v>
      </c>
      <c r="M21" s="5"/>
      <c r="N21" s="5"/>
      <c r="O21" s="5"/>
      <c r="P21" s="5">
        <f t="shared" si="1"/>
        <v>0</v>
      </c>
    </row>
    <row r="22" spans="1:17" ht="30" customHeight="1" x14ac:dyDescent="0.25">
      <c r="A22" s="64"/>
      <c r="B22" s="67"/>
      <c r="C22" s="69"/>
      <c r="D22" s="64"/>
      <c r="E22" s="64"/>
      <c r="F22" s="64"/>
      <c r="G22" s="64"/>
      <c r="H22" s="6" t="s">
        <v>12</v>
      </c>
      <c r="I22" s="7"/>
      <c r="J22" s="7"/>
      <c r="K22" s="7"/>
      <c r="L22" s="26">
        <f t="shared" si="0"/>
        <v>0</v>
      </c>
      <c r="M22" s="7"/>
      <c r="N22" s="7"/>
      <c r="O22" s="7"/>
      <c r="P22" s="26">
        <f t="shared" si="1"/>
        <v>0</v>
      </c>
    </row>
    <row r="23" spans="1:17" ht="30" customHeight="1" x14ac:dyDescent="0.25">
      <c r="A23" s="66" t="s">
        <v>13</v>
      </c>
      <c r="B23" s="66"/>
      <c r="C23" s="66"/>
      <c r="D23" s="66"/>
      <c r="E23" s="66"/>
      <c r="F23" s="66"/>
      <c r="G23" s="66"/>
      <c r="H23" s="41" t="s">
        <v>11</v>
      </c>
      <c r="I23" s="5">
        <f>I5+I7+I9+I11+I13+I15+I17+I19+I21</f>
        <v>0</v>
      </c>
      <c r="J23" s="5">
        <f t="shared" ref="J23:O24" si="2">J5+J7+J9+J11+J13+J15+J17+J19+J21</f>
        <v>0</v>
      </c>
      <c r="K23" s="5">
        <f t="shared" si="2"/>
        <v>0</v>
      </c>
      <c r="L23" s="5">
        <f t="shared" si="2"/>
        <v>0</v>
      </c>
      <c r="M23" s="5">
        <f t="shared" si="2"/>
        <v>0</v>
      </c>
      <c r="N23" s="5">
        <f t="shared" si="2"/>
        <v>0</v>
      </c>
      <c r="O23" s="5">
        <f t="shared" si="2"/>
        <v>0</v>
      </c>
      <c r="P23" s="5">
        <f>P5+P7+P9+P11+P13+P15+P17+P19+P21</f>
        <v>0</v>
      </c>
    </row>
    <row r="24" spans="1:17" ht="30" customHeight="1" x14ac:dyDescent="0.25">
      <c r="A24" s="66"/>
      <c r="B24" s="66"/>
      <c r="C24" s="66"/>
      <c r="D24" s="66"/>
      <c r="E24" s="66"/>
      <c r="F24" s="66"/>
      <c r="G24" s="66"/>
      <c r="H24" s="9" t="s">
        <v>12</v>
      </c>
      <c r="I24" s="7">
        <f>I6+I8+I10+I12+I14+I16+I18+I20+I22</f>
        <v>0</v>
      </c>
      <c r="J24" s="7">
        <f t="shared" si="2"/>
        <v>0</v>
      </c>
      <c r="K24" s="7">
        <f t="shared" si="2"/>
        <v>0</v>
      </c>
      <c r="L24" s="7">
        <f t="shared" si="2"/>
        <v>0</v>
      </c>
      <c r="M24" s="7">
        <f t="shared" si="2"/>
        <v>0</v>
      </c>
      <c r="N24" s="7">
        <f t="shared" si="2"/>
        <v>0</v>
      </c>
      <c r="O24" s="7">
        <f t="shared" si="2"/>
        <v>0</v>
      </c>
      <c r="P24" s="7">
        <f>P6+P8+P10+P12+P14+P16+P18+P20+P22</f>
        <v>0</v>
      </c>
    </row>
    <row r="26" spans="1:17" ht="32.25" customHeight="1" x14ac:dyDescent="0.25">
      <c r="H26" s="65" t="str">
        <f>IF(L24+P24&lt;&gt;'Отчет Летен семестър'!O24,"Има разминаване между Отчета на аудиторната заетост за летния семестър и План-отчета. Моля проверете въведените данни"," ")</f>
        <v xml:space="preserve"> </v>
      </c>
      <c r="I26" s="65"/>
      <c r="J26" s="65"/>
      <c r="K26" s="65"/>
      <c r="L26" s="65"/>
      <c r="M26" s="65"/>
      <c r="N26" s="65"/>
      <c r="O26" s="65"/>
      <c r="P26" s="65"/>
      <c r="Q26" s="12"/>
    </row>
  </sheetData>
  <sheetProtection algorithmName="SHA-512" hashValue="kSoNf4IJwrl4rk2O4hJOhrRlJNXNvy0ncEOhw5JpqIYr/xh8lZT2G7q0eWGQ8NJCDo+fAMGeqpbHB8tp4IcVVw==" saltValue="bXcdFxp2q+fBRUuM6pHrJg==" spinCount="100000" sheet="1" objects="1" scenarios="1"/>
  <protectedRanges>
    <protectedRange sqref="M5:O22" name="Hour_Mag_2"/>
    <protectedRange sqref="I5:K22" name="Hour_Bac_2"/>
    <protectedRange sqref="B21:B22 D21:G22 A5:A22" name="Edit_3"/>
    <protectedRange sqref="B5:G18 F19:G20" name="Edit_1_2"/>
    <protectedRange sqref="C21:C22" name="Edit_2_2"/>
    <protectedRange sqref="B19:E20" name="Edit_1_1_2"/>
  </protectedRanges>
  <mergeCells count="77">
    <mergeCell ref="A23:G24"/>
    <mergeCell ref="G19:G20"/>
    <mergeCell ref="A21:A22"/>
    <mergeCell ref="B21:B22"/>
    <mergeCell ref="C21:C22"/>
    <mergeCell ref="D21:D22"/>
    <mergeCell ref="E21:E22"/>
    <mergeCell ref="F21:F22"/>
    <mergeCell ref="G21:G22"/>
    <mergeCell ref="A19:A20"/>
    <mergeCell ref="B19:B20"/>
    <mergeCell ref="C19:C20"/>
    <mergeCell ref="D19:D20"/>
    <mergeCell ref="E19:E20"/>
    <mergeCell ref="F19:F20"/>
    <mergeCell ref="G15:G16"/>
    <mergeCell ref="A17:A18"/>
    <mergeCell ref="B17:B18"/>
    <mergeCell ref="C17:C18"/>
    <mergeCell ref="D17:D18"/>
    <mergeCell ref="E17:E18"/>
    <mergeCell ref="F17:F18"/>
    <mergeCell ref="G17:G18"/>
    <mergeCell ref="A15:A16"/>
    <mergeCell ref="B15:B16"/>
    <mergeCell ref="C15:C16"/>
    <mergeCell ref="D15:D16"/>
    <mergeCell ref="E15:E16"/>
    <mergeCell ref="F15:F16"/>
    <mergeCell ref="G11:G12"/>
    <mergeCell ref="A13:A14"/>
    <mergeCell ref="B13:B14"/>
    <mergeCell ref="C13:C14"/>
    <mergeCell ref="D13:D14"/>
    <mergeCell ref="E13:E14"/>
    <mergeCell ref="F13:F14"/>
    <mergeCell ref="G13:G14"/>
    <mergeCell ref="A11:A12"/>
    <mergeCell ref="B11:B12"/>
    <mergeCell ref="C11:C12"/>
    <mergeCell ref="D11:D12"/>
    <mergeCell ref="E11:E12"/>
    <mergeCell ref="F11:F12"/>
    <mergeCell ref="F9:F10"/>
    <mergeCell ref="G9:G10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D5:D6"/>
    <mergeCell ref="E5:E6"/>
    <mergeCell ref="F5:F6"/>
    <mergeCell ref="G5:G6"/>
    <mergeCell ref="G7:G8"/>
    <mergeCell ref="H26:P26"/>
    <mergeCell ref="A1:P1"/>
    <mergeCell ref="A2:A4"/>
    <mergeCell ref="B2:B4"/>
    <mergeCell ref="C2:C4"/>
    <mergeCell ref="D2:D4"/>
    <mergeCell ref="E2:E4"/>
    <mergeCell ref="F2:F4"/>
    <mergeCell ref="G2:G4"/>
    <mergeCell ref="H2:H4"/>
    <mergeCell ref="I2:P2"/>
    <mergeCell ref="I3:L3"/>
    <mergeCell ref="M3:P3"/>
    <mergeCell ref="A5:A6"/>
    <mergeCell ref="B5:B6"/>
    <mergeCell ref="C5:C6"/>
  </mergeCells>
  <dataValidations count="2">
    <dataValidation type="list" allowBlank="1" showInputMessage="1" showErrorMessage="1" sqref="E5:E22">
      <formula1>"I,II,III,IV,V"</formula1>
    </dataValidation>
    <dataValidation type="list" allowBlank="1" showInputMessage="1" showErrorMessage="1" sqref="C5:C22">
      <formula1>"Редовно,Задочно,Дистанционно"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24"/>
  <sheetViews>
    <sheetView showZeros="0" zoomScale="90" zoomScaleNormal="90" workbookViewId="0">
      <pane ySplit="4" topLeftCell="A11" activePane="bottomLeft" state="frozen"/>
      <selection activeCell="B5" sqref="B5:B6"/>
      <selection pane="bottomLeft" activeCell="C20" sqref="C20:D24"/>
    </sheetView>
  </sheetViews>
  <sheetFormatPr defaultRowHeight="12.75" x14ac:dyDescent="0.2"/>
  <cols>
    <col min="1" max="1" width="9.140625" style="2"/>
    <col min="2" max="2" width="11" style="2" customWidth="1"/>
    <col min="3" max="16384" width="9.140625" style="2"/>
  </cols>
  <sheetData>
    <row r="1" spans="1:15" ht="15.75" x14ac:dyDescent="0.25">
      <c r="A1" s="95" t="s">
        <v>79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</row>
    <row r="2" spans="1:15" ht="12.75" customHeight="1" x14ac:dyDescent="0.2">
      <c r="A2" s="89" t="s">
        <v>43</v>
      </c>
      <c r="B2" s="89" t="s">
        <v>44</v>
      </c>
      <c r="C2" s="89" t="s">
        <v>32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 t="s">
        <v>45</v>
      </c>
    </row>
    <row r="3" spans="1:15" ht="12.75" customHeight="1" x14ac:dyDescent="0.2">
      <c r="A3" s="89"/>
      <c r="B3" s="89"/>
      <c r="C3" s="89" t="s">
        <v>33</v>
      </c>
      <c r="D3" s="89"/>
      <c r="E3" s="89" t="s">
        <v>34</v>
      </c>
      <c r="F3" s="89"/>
      <c r="G3" s="89" t="s">
        <v>35</v>
      </c>
      <c r="H3" s="89"/>
      <c r="I3" s="89" t="s">
        <v>36</v>
      </c>
      <c r="J3" s="89"/>
      <c r="K3" s="89" t="s">
        <v>37</v>
      </c>
      <c r="L3" s="89"/>
      <c r="M3" s="89" t="s">
        <v>38</v>
      </c>
      <c r="N3" s="89"/>
      <c r="O3" s="89"/>
    </row>
    <row r="4" spans="1:15" ht="27" customHeight="1" x14ac:dyDescent="0.2">
      <c r="A4" s="89"/>
      <c r="B4" s="90"/>
      <c r="C4" s="19" t="s">
        <v>39</v>
      </c>
      <c r="D4" s="19" t="s">
        <v>40</v>
      </c>
      <c r="E4" s="19" t="s">
        <v>39</v>
      </c>
      <c r="F4" s="19" t="s">
        <v>40</v>
      </c>
      <c r="G4" s="19" t="s">
        <v>39</v>
      </c>
      <c r="H4" s="19" t="s">
        <v>40</v>
      </c>
      <c r="I4" s="19" t="s">
        <v>39</v>
      </c>
      <c r="J4" s="19" t="s">
        <v>40</v>
      </c>
      <c r="K4" s="19" t="s">
        <v>39</v>
      </c>
      <c r="L4" s="19" t="s">
        <v>40</v>
      </c>
      <c r="M4" s="19" t="s">
        <v>39</v>
      </c>
      <c r="N4" s="19" t="s">
        <v>40</v>
      </c>
      <c r="O4" s="89"/>
    </row>
    <row r="5" spans="1:15" ht="30" customHeight="1" x14ac:dyDescent="0.2">
      <c r="A5" s="46" t="s">
        <v>41</v>
      </c>
      <c r="B5" s="47" t="s">
        <v>103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9">
        <f>(C5+E5+G5+I5+K5+M5)*2+D5+F5+H5+J5+L5+N5</f>
        <v>0</v>
      </c>
    </row>
    <row r="6" spans="1:15" ht="30" customHeight="1" x14ac:dyDescent="0.2">
      <c r="A6" s="22" t="s">
        <v>41</v>
      </c>
      <c r="B6" s="23" t="s">
        <v>104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6">
        <f t="shared" ref="O6:O23" si="0">(C6+E6+G6+I6+K6+M6)*2+D6+F6+H6+J6+L6+N6</f>
        <v>0</v>
      </c>
    </row>
    <row r="7" spans="1:15" ht="30" customHeight="1" x14ac:dyDescent="0.2">
      <c r="A7" s="46" t="s">
        <v>41</v>
      </c>
      <c r="B7" s="47" t="s">
        <v>105</v>
      </c>
      <c r="C7" s="91" t="s">
        <v>106</v>
      </c>
      <c r="D7" s="92"/>
      <c r="E7" s="48"/>
      <c r="F7" s="48"/>
      <c r="G7" s="48"/>
      <c r="H7" s="48"/>
      <c r="I7" s="48"/>
      <c r="J7" s="48"/>
      <c r="K7" s="48"/>
      <c r="L7" s="48"/>
      <c r="M7" s="48"/>
      <c r="N7" s="48"/>
      <c r="O7" s="49">
        <f>(E7+G7+I7+K7+M7)*2+F7+H7+J7+L7+N7</f>
        <v>0</v>
      </c>
    </row>
    <row r="8" spans="1:15" ht="30" customHeight="1" x14ac:dyDescent="0.2">
      <c r="A8" s="22" t="s">
        <v>41</v>
      </c>
      <c r="B8" s="23" t="s">
        <v>107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6">
        <f t="shared" si="0"/>
        <v>0</v>
      </c>
    </row>
    <row r="9" spans="1:15" ht="30" customHeight="1" x14ac:dyDescent="0.2">
      <c r="A9" s="46" t="s">
        <v>41</v>
      </c>
      <c r="B9" s="47" t="s">
        <v>108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9">
        <f t="shared" si="0"/>
        <v>0</v>
      </c>
    </row>
    <row r="10" spans="1:15" ht="30" customHeight="1" x14ac:dyDescent="0.2">
      <c r="A10" s="22" t="s">
        <v>41</v>
      </c>
      <c r="B10" s="23" t="s">
        <v>109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16">
        <f t="shared" si="0"/>
        <v>0</v>
      </c>
    </row>
    <row r="11" spans="1:15" ht="30" customHeight="1" x14ac:dyDescent="0.2">
      <c r="A11" s="46" t="s">
        <v>41</v>
      </c>
      <c r="B11" s="47" t="s">
        <v>110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>
        <f t="shared" si="0"/>
        <v>0</v>
      </c>
    </row>
    <row r="12" spans="1:15" ht="30" customHeight="1" x14ac:dyDescent="0.2">
      <c r="A12" s="22" t="s">
        <v>41</v>
      </c>
      <c r="B12" s="23" t="s">
        <v>111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6">
        <f t="shared" si="0"/>
        <v>0</v>
      </c>
    </row>
    <row r="13" spans="1:15" ht="30" customHeight="1" x14ac:dyDescent="0.2">
      <c r="A13" s="46" t="s">
        <v>41</v>
      </c>
      <c r="B13" s="47" t="s">
        <v>112</v>
      </c>
      <c r="C13" s="48"/>
      <c r="D13" s="48"/>
      <c r="E13" s="48"/>
      <c r="F13" s="48"/>
      <c r="G13" s="48"/>
      <c r="H13" s="48"/>
      <c r="I13" s="48"/>
      <c r="J13" s="48"/>
      <c r="K13" s="91" t="s">
        <v>114</v>
      </c>
      <c r="L13" s="94"/>
      <c r="M13" s="94"/>
      <c r="N13" s="92"/>
      <c r="O13" s="58">
        <f>(C13+E13+G13+I13)*2+D13+F13+H13+J13</f>
        <v>0</v>
      </c>
    </row>
    <row r="14" spans="1:15" ht="30" customHeight="1" x14ac:dyDescent="0.2">
      <c r="A14" s="22" t="s">
        <v>41</v>
      </c>
      <c r="B14" s="23" t="s">
        <v>113</v>
      </c>
      <c r="C14" s="91" t="s">
        <v>114</v>
      </c>
      <c r="D14" s="92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6">
        <f>(E14+G14+I14+K14+M14)*2+F14+H14+J14+L14+N14</f>
        <v>0</v>
      </c>
    </row>
    <row r="15" spans="1:15" ht="30" customHeight="1" x14ac:dyDescent="0.2">
      <c r="A15" s="46" t="s">
        <v>41</v>
      </c>
      <c r="B15" s="47" t="s">
        <v>115</v>
      </c>
      <c r="C15" s="50"/>
      <c r="D15" s="50"/>
      <c r="E15" s="50"/>
      <c r="F15" s="50"/>
      <c r="G15" s="50"/>
      <c r="H15" s="50"/>
      <c r="I15" s="91" t="s">
        <v>116</v>
      </c>
      <c r="J15" s="92"/>
      <c r="K15" s="48"/>
      <c r="L15" s="48"/>
      <c r="M15" s="48"/>
      <c r="N15" s="48"/>
      <c r="O15" s="49">
        <f>(C15+E15+G15+K15+M15)*2+D15+F15+H15+L15+N15</f>
        <v>0</v>
      </c>
    </row>
    <row r="16" spans="1:15" ht="30" customHeight="1" x14ac:dyDescent="0.2">
      <c r="A16" s="22" t="s">
        <v>41</v>
      </c>
      <c r="B16" s="23" t="s">
        <v>117</v>
      </c>
      <c r="C16" s="32"/>
      <c r="D16" s="32"/>
      <c r="E16" s="91" t="s">
        <v>118</v>
      </c>
      <c r="F16" s="92"/>
      <c r="G16" s="32"/>
      <c r="H16" s="32"/>
      <c r="I16" s="32"/>
      <c r="J16" s="32"/>
      <c r="K16" s="32"/>
      <c r="L16" s="32"/>
      <c r="M16" s="32"/>
      <c r="N16" s="32"/>
      <c r="O16" s="16">
        <f>(C16+G16+I16+K16+M16)*2+D16+H16+J16+L16+N16</f>
        <v>0</v>
      </c>
    </row>
    <row r="17" spans="1:15" ht="30" customHeight="1" x14ac:dyDescent="0.2">
      <c r="A17" s="46" t="s">
        <v>41</v>
      </c>
      <c r="B17" s="47" t="s">
        <v>119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49">
        <f t="shared" si="0"/>
        <v>0</v>
      </c>
    </row>
    <row r="18" spans="1:15" ht="30" customHeight="1" x14ac:dyDescent="0.2">
      <c r="A18" s="22" t="s">
        <v>41</v>
      </c>
      <c r="B18" s="23" t="s">
        <v>120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6">
        <f t="shared" si="0"/>
        <v>0</v>
      </c>
    </row>
    <row r="19" spans="1:15" ht="30" customHeight="1" thickBot="1" x14ac:dyDescent="0.25">
      <c r="A19" s="51" t="s">
        <v>41</v>
      </c>
      <c r="B19" s="52" t="s">
        <v>121</v>
      </c>
      <c r="C19" s="96" t="s">
        <v>122</v>
      </c>
      <c r="D19" s="97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5">
        <f>(E19+G19+I19+K19+M19)*2+F19+H19+J19+L19+N19</f>
        <v>0</v>
      </c>
    </row>
    <row r="20" spans="1:15" ht="30" customHeight="1" thickTop="1" x14ac:dyDescent="0.2">
      <c r="A20" s="43" t="s">
        <v>42</v>
      </c>
      <c r="B20" s="44" t="s">
        <v>123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24">
        <f t="shared" si="0"/>
        <v>0</v>
      </c>
    </row>
    <row r="21" spans="1:15" ht="30" customHeight="1" x14ac:dyDescent="0.2">
      <c r="A21" s="22" t="s">
        <v>42</v>
      </c>
      <c r="B21" s="23" t="s">
        <v>124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16">
        <f t="shared" si="0"/>
        <v>0</v>
      </c>
    </row>
    <row r="22" spans="1:15" ht="30" customHeight="1" x14ac:dyDescent="0.2">
      <c r="A22" s="22" t="s">
        <v>42</v>
      </c>
      <c r="B22" s="23" t="s">
        <v>125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16">
        <f t="shared" si="0"/>
        <v>0</v>
      </c>
    </row>
    <row r="23" spans="1:15" ht="30" customHeight="1" x14ac:dyDescent="0.2">
      <c r="A23" s="22" t="s">
        <v>42</v>
      </c>
      <c r="B23" s="23" t="s">
        <v>126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16">
        <f t="shared" si="0"/>
        <v>0</v>
      </c>
    </row>
    <row r="24" spans="1:15" ht="30" customHeight="1" x14ac:dyDescent="0.2">
      <c r="A24" s="88" t="s">
        <v>27</v>
      </c>
      <c r="B24" s="88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>
        <f>SUM(O5:O23)</f>
        <v>0</v>
      </c>
    </row>
  </sheetData>
  <sheetProtection algorithmName="SHA-512" hashValue="YuSBDYRg6wTrytWhyd3FhxkGdyF8YQdb48pGBKzBxm3EBP9ouAwE+IwyrJhFed+zj7kH5esOH9jkT8tWINtmTg==" saltValue="f6q8zPfZ7Jtzs0/QlnZOdg==" spinCount="100000" sheet="1" objects="1" scenarios="1"/>
  <protectedRanges>
    <protectedRange sqref="C5:N23" name="Week_1"/>
  </protectedRanges>
  <mergeCells count="18">
    <mergeCell ref="I15:J15"/>
    <mergeCell ref="E16:F16"/>
    <mergeCell ref="C19:D19"/>
    <mergeCell ref="A24:B24"/>
    <mergeCell ref="C7:D7"/>
    <mergeCell ref="C14:D14"/>
    <mergeCell ref="K13:N13"/>
    <mergeCell ref="A1:O1"/>
    <mergeCell ref="A2:A4"/>
    <mergeCell ref="B2:B4"/>
    <mergeCell ref="C2:N2"/>
    <mergeCell ref="O2:O4"/>
    <mergeCell ref="C3:D3"/>
    <mergeCell ref="E3:F3"/>
    <mergeCell ref="G3:H3"/>
    <mergeCell ref="I3:J3"/>
    <mergeCell ref="K3:L3"/>
    <mergeCell ref="M3:N3"/>
  </mergeCells>
  <phoneticPr fontId="17" type="noConversion"/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79" orientation="landscape" r:id="rId1"/>
  <ignoredErrors>
    <ignoredError sqref="O7 O1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G28"/>
  <sheetViews>
    <sheetView showGridLines="0" showZeros="0" zoomScaleNormal="100" zoomScalePageLayoutView="90" workbookViewId="0">
      <pane xSplit="7" ySplit="2" topLeftCell="H3" activePane="bottomRight" state="frozen"/>
      <selection activeCell="B5" sqref="B5:B6"/>
      <selection pane="topRight" activeCell="B5" sqref="B5:B6"/>
      <selection pane="bottomLeft" activeCell="B5" sqref="B5:B6"/>
      <selection pane="bottomRight" activeCell="A23" sqref="A23:B23"/>
    </sheetView>
  </sheetViews>
  <sheetFormatPr defaultRowHeight="12.75" x14ac:dyDescent="0.2"/>
  <cols>
    <col min="1" max="1" width="2.85546875" style="2" bestFit="1" customWidth="1"/>
    <col min="2" max="2" width="45.42578125" style="2" customWidth="1"/>
    <col min="3" max="6" width="9.140625" style="2"/>
    <col min="7" max="7" width="10" style="2" customWidth="1"/>
    <col min="8" max="16384" width="9.140625" style="2"/>
  </cols>
  <sheetData>
    <row r="1" spans="1:7" x14ac:dyDescent="0.2">
      <c r="A1" s="98" t="s">
        <v>0</v>
      </c>
      <c r="B1" s="98" t="s">
        <v>18</v>
      </c>
      <c r="C1" s="98" t="s">
        <v>11</v>
      </c>
      <c r="D1" s="98"/>
      <c r="E1" s="98" t="s">
        <v>12</v>
      </c>
      <c r="F1" s="98"/>
      <c r="G1" s="98"/>
    </row>
    <row r="2" spans="1:7" ht="25.5" x14ac:dyDescent="0.2">
      <c r="A2" s="98"/>
      <c r="B2" s="98"/>
      <c r="C2" s="60" t="s">
        <v>19</v>
      </c>
      <c r="D2" s="60" t="s">
        <v>59</v>
      </c>
      <c r="E2" s="60" t="s">
        <v>19</v>
      </c>
      <c r="F2" s="60" t="s">
        <v>59</v>
      </c>
      <c r="G2" s="60" t="s">
        <v>20</v>
      </c>
    </row>
    <row r="3" spans="1:7" ht="39" customHeight="1" x14ac:dyDescent="0.2">
      <c r="A3" s="99" t="s">
        <v>21</v>
      </c>
      <c r="B3" s="100" t="s">
        <v>127</v>
      </c>
      <c r="C3" s="100"/>
      <c r="D3" s="100"/>
      <c r="E3" s="100"/>
      <c r="F3" s="100"/>
      <c r="G3" s="100"/>
    </row>
    <row r="4" spans="1:7" ht="39" customHeight="1" x14ac:dyDescent="0.2">
      <c r="A4" s="99"/>
      <c r="B4" s="59" t="s">
        <v>1</v>
      </c>
      <c r="C4" s="61"/>
      <c r="D4" s="61"/>
      <c r="E4" s="61"/>
      <c r="F4" s="61"/>
      <c r="G4" s="61">
        <f t="shared" ref="G4:G22" si="0">SUM(E4:F4)</f>
        <v>0</v>
      </c>
    </row>
    <row r="5" spans="1:7" ht="30" customHeight="1" x14ac:dyDescent="0.2">
      <c r="A5" s="99"/>
      <c r="B5" s="62"/>
      <c r="C5" s="62"/>
      <c r="D5" s="62"/>
      <c r="E5" s="62"/>
      <c r="F5" s="62"/>
      <c r="G5" s="61">
        <f t="shared" si="0"/>
        <v>0</v>
      </c>
    </row>
    <row r="6" spans="1:7" ht="30" customHeight="1" x14ac:dyDescent="0.2">
      <c r="A6" s="99"/>
      <c r="B6" s="62"/>
      <c r="C6" s="62"/>
      <c r="D6" s="62"/>
      <c r="E6" s="62"/>
      <c r="F6" s="62"/>
      <c r="G6" s="61">
        <f t="shared" si="0"/>
        <v>0</v>
      </c>
    </row>
    <row r="7" spans="1:7" ht="30" customHeight="1" x14ac:dyDescent="0.2">
      <c r="A7" s="99"/>
      <c r="B7" s="62"/>
      <c r="C7" s="62"/>
      <c r="D7" s="62"/>
      <c r="E7" s="62"/>
      <c r="F7" s="62"/>
      <c r="G7" s="61">
        <f t="shared" si="0"/>
        <v>0</v>
      </c>
    </row>
    <row r="8" spans="1:7" ht="30" customHeight="1" x14ac:dyDescent="0.2">
      <c r="A8" s="99"/>
      <c r="B8" s="62"/>
      <c r="C8" s="62"/>
      <c r="D8" s="62"/>
      <c r="E8" s="62"/>
      <c r="F8" s="62"/>
      <c r="G8" s="61">
        <f t="shared" si="0"/>
        <v>0</v>
      </c>
    </row>
    <row r="9" spans="1:7" ht="30" customHeight="1" x14ac:dyDescent="0.2">
      <c r="A9" s="99"/>
      <c r="B9" s="62"/>
      <c r="C9" s="62"/>
      <c r="D9" s="62"/>
      <c r="E9" s="62"/>
      <c r="F9" s="62"/>
      <c r="G9" s="61">
        <f t="shared" si="0"/>
        <v>0</v>
      </c>
    </row>
    <row r="10" spans="1:7" ht="30" customHeight="1" x14ac:dyDescent="0.2">
      <c r="A10" s="99"/>
      <c r="B10" s="62"/>
      <c r="C10" s="62"/>
      <c r="D10" s="62"/>
      <c r="E10" s="62"/>
      <c r="F10" s="62"/>
      <c r="G10" s="61">
        <f t="shared" si="0"/>
        <v>0</v>
      </c>
    </row>
    <row r="11" spans="1:7" ht="30" customHeight="1" x14ac:dyDescent="0.2">
      <c r="A11" s="99"/>
      <c r="B11" s="62"/>
      <c r="C11" s="62"/>
      <c r="D11" s="62"/>
      <c r="E11" s="62"/>
      <c r="F11" s="62"/>
      <c r="G11" s="61">
        <f t="shared" si="0"/>
        <v>0</v>
      </c>
    </row>
    <row r="12" spans="1:7" ht="30" customHeight="1" x14ac:dyDescent="0.2">
      <c r="A12" s="99"/>
      <c r="B12" s="62"/>
      <c r="C12" s="62"/>
      <c r="D12" s="62"/>
      <c r="E12" s="62"/>
      <c r="F12" s="62"/>
      <c r="G12" s="61">
        <f>SUM(E12:F12)</f>
        <v>0</v>
      </c>
    </row>
    <row r="13" spans="1:7" ht="30" customHeight="1" x14ac:dyDescent="0.2">
      <c r="A13" s="99"/>
      <c r="B13" s="62"/>
      <c r="C13" s="62"/>
      <c r="D13" s="62"/>
      <c r="E13" s="62"/>
      <c r="F13" s="62"/>
      <c r="G13" s="61">
        <f t="shared" si="0"/>
        <v>0</v>
      </c>
    </row>
    <row r="14" spans="1:7" ht="30" customHeight="1" x14ac:dyDescent="0.2">
      <c r="A14" s="99"/>
      <c r="B14" s="62"/>
      <c r="C14" s="62"/>
      <c r="D14" s="62"/>
      <c r="E14" s="62"/>
      <c r="F14" s="62"/>
      <c r="G14" s="61">
        <f t="shared" si="0"/>
        <v>0</v>
      </c>
    </row>
    <row r="15" spans="1:7" ht="25.5" x14ac:dyDescent="0.2">
      <c r="A15" s="60" t="s">
        <v>22</v>
      </c>
      <c r="B15" s="61" t="s">
        <v>28</v>
      </c>
      <c r="C15" s="62"/>
      <c r="D15" s="62"/>
      <c r="E15" s="62"/>
      <c r="F15" s="62"/>
      <c r="G15" s="61">
        <f t="shared" si="0"/>
        <v>0</v>
      </c>
    </row>
    <row r="16" spans="1:7" ht="33" customHeight="1" x14ac:dyDescent="0.2">
      <c r="A16" s="60" t="s">
        <v>23</v>
      </c>
      <c r="B16" s="61" t="s">
        <v>128</v>
      </c>
      <c r="C16" s="62"/>
      <c r="D16" s="62"/>
      <c r="E16" s="62"/>
      <c r="F16" s="62"/>
      <c r="G16" s="61">
        <f t="shared" si="0"/>
        <v>0</v>
      </c>
    </row>
    <row r="17" spans="1:7" ht="38.25" x14ac:dyDescent="0.2">
      <c r="A17" s="60" t="s">
        <v>24</v>
      </c>
      <c r="B17" s="61" t="s">
        <v>129</v>
      </c>
      <c r="C17" s="62"/>
      <c r="D17" s="62"/>
      <c r="E17" s="62"/>
      <c r="F17" s="62"/>
      <c r="G17" s="61">
        <f t="shared" si="0"/>
        <v>0</v>
      </c>
    </row>
    <row r="18" spans="1:7" ht="25.5" x14ac:dyDescent="0.2">
      <c r="A18" s="60" t="s">
        <v>25</v>
      </c>
      <c r="B18" s="61" t="s">
        <v>61</v>
      </c>
      <c r="C18" s="62"/>
      <c r="D18" s="62"/>
      <c r="E18" s="62"/>
      <c r="F18" s="62"/>
      <c r="G18" s="61">
        <f t="shared" si="0"/>
        <v>0</v>
      </c>
    </row>
    <row r="19" spans="1:7" ht="41.25" customHeight="1" x14ac:dyDescent="0.2">
      <c r="A19" s="60" t="s">
        <v>26</v>
      </c>
      <c r="B19" s="61" t="s">
        <v>130</v>
      </c>
      <c r="C19" s="62"/>
      <c r="D19" s="62"/>
      <c r="E19" s="62"/>
      <c r="F19" s="62"/>
      <c r="G19" s="61">
        <f t="shared" si="0"/>
        <v>0</v>
      </c>
    </row>
    <row r="20" spans="1:7" ht="42" customHeight="1" x14ac:dyDescent="0.2">
      <c r="A20" s="60">
        <v>7</v>
      </c>
      <c r="B20" s="61" t="s">
        <v>131</v>
      </c>
      <c r="C20" s="62"/>
      <c r="D20" s="62"/>
      <c r="E20" s="62"/>
      <c r="F20" s="62"/>
      <c r="G20" s="61">
        <f t="shared" si="0"/>
        <v>0</v>
      </c>
    </row>
    <row r="21" spans="1:7" ht="38.25" x14ac:dyDescent="0.2">
      <c r="A21" s="60">
        <v>8</v>
      </c>
      <c r="B21" s="61" t="s">
        <v>62</v>
      </c>
      <c r="C21" s="62"/>
      <c r="D21" s="62"/>
      <c r="E21" s="62"/>
      <c r="F21" s="62"/>
      <c r="G21" s="61">
        <f t="shared" si="0"/>
        <v>0</v>
      </c>
    </row>
    <row r="22" spans="1:7" ht="125.25" customHeight="1" x14ac:dyDescent="0.2">
      <c r="A22" s="60">
        <v>9</v>
      </c>
      <c r="B22" s="61" t="s">
        <v>132</v>
      </c>
      <c r="C22" s="62"/>
      <c r="D22" s="62"/>
      <c r="E22" s="62"/>
      <c r="F22" s="62"/>
      <c r="G22" s="61">
        <f t="shared" si="0"/>
        <v>0</v>
      </c>
    </row>
    <row r="23" spans="1:7" ht="30" customHeight="1" x14ac:dyDescent="0.2">
      <c r="A23" s="100" t="s">
        <v>27</v>
      </c>
      <c r="B23" s="100"/>
      <c r="C23" s="62">
        <f>SUM(C5:C22)</f>
        <v>0</v>
      </c>
      <c r="D23" s="62">
        <f>SUM(D5:D22)</f>
        <v>0</v>
      </c>
      <c r="E23" s="62">
        <f>SUM(E5:E22)</f>
        <v>0</v>
      </c>
      <c r="F23" s="62">
        <f>SUM(F5:F22)</f>
        <v>0</v>
      </c>
      <c r="G23" s="62">
        <f>SUM(G5:G22)</f>
        <v>0</v>
      </c>
    </row>
    <row r="25" spans="1:7" ht="14.25" x14ac:dyDescent="0.2">
      <c r="A25" s="103" t="s">
        <v>29</v>
      </c>
      <c r="B25" s="103"/>
      <c r="C25" s="103"/>
      <c r="D25" s="103"/>
      <c r="E25" s="103"/>
      <c r="F25" s="103"/>
      <c r="G25" s="103"/>
    </row>
    <row r="26" spans="1:7" ht="33.75" customHeight="1" x14ac:dyDescent="0.2">
      <c r="A26" s="102" t="s">
        <v>31</v>
      </c>
      <c r="B26" s="102"/>
      <c r="C26" s="102"/>
      <c r="D26" s="102"/>
      <c r="E26" s="102"/>
      <c r="F26" s="102"/>
      <c r="G26" s="13" t="s">
        <v>30</v>
      </c>
    </row>
    <row r="27" spans="1:7" ht="68.25" customHeight="1" x14ac:dyDescent="0.2">
      <c r="A27" s="101" t="s">
        <v>80</v>
      </c>
      <c r="B27" s="102"/>
      <c r="C27" s="102"/>
      <c r="D27" s="102"/>
      <c r="E27" s="102"/>
      <c r="F27" s="102"/>
      <c r="G27" s="102"/>
    </row>
    <row r="28" spans="1:7" ht="12.75" customHeight="1" x14ac:dyDescent="0.2">
      <c r="A28" s="101" t="s">
        <v>81</v>
      </c>
      <c r="B28" s="102"/>
      <c r="C28" s="102"/>
      <c r="D28" s="102"/>
      <c r="E28" s="102"/>
      <c r="F28" s="102"/>
      <c r="G28" s="102"/>
    </row>
  </sheetData>
  <sheetProtection algorithmName="SHA-512" hashValue="wGvEBH1tqPRDQh8rPrQtfL9HVoZJEcX5ksDGCjM97t36HqzoLxIqvgfaFewEPT4rnTkAV/kBrLtibwisz0U8mA==" saltValue="w+YyIqyIHo26M9z+ln6sAw==" spinCount="100000" sheet="1" objects="1" scenarios="1"/>
  <protectedRanges>
    <protectedRange sqref="B5:B14" name="Exam_1_1"/>
    <protectedRange sqref="A26" name="Deklaration_1"/>
    <protectedRange sqref="C15:F22" name="Other_1"/>
    <protectedRange sqref="C5:F14" name="Exam_2"/>
  </protectedRanges>
  <mergeCells count="11">
    <mergeCell ref="A28:G28"/>
    <mergeCell ref="A23:B23"/>
    <mergeCell ref="A27:G27"/>
    <mergeCell ref="A25:G25"/>
    <mergeCell ref="A26:F26"/>
    <mergeCell ref="A1:A2"/>
    <mergeCell ref="B1:B2"/>
    <mergeCell ref="C1:D1"/>
    <mergeCell ref="E1:G1"/>
    <mergeCell ref="A3:A14"/>
    <mergeCell ref="B3:G3"/>
  </mergeCells>
  <pageMargins left="0.59055118110236227" right="0.59055118110236227" top="0.63" bottom="0.59055118110236227" header="0.19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K26"/>
  <sheetViews>
    <sheetView zoomScaleNormal="100" zoomScalePageLayoutView="60" workbookViewId="0">
      <selection activeCell="B7" sqref="B7"/>
    </sheetView>
  </sheetViews>
  <sheetFormatPr defaultRowHeight="12.75" x14ac:dyDescent="0.2"/>
  <cols>
    <col min="1" max="1" width="11.140625" style="14" bestFit="1" customWidth="1"/>
    <col min="2" max="8" width="9.140625" style="14"/>
    <col min="9" max="9" width="9.140625" style="14" hidden="1" customWidth="1"/>
    <col min="10" max="10" width="49.85546875" style="14" hidden="1" customWidth="1"/>
    <col min="11" max="11" width="9.140625" style="14" hidden="1" customWidth="1"/>
    <col min="12" max="16384" width="9.140625" style="14"/>
  </cols>
  <sheetData>
    <row r="1" spans="1:11" ht="15.75" x14ac:dyDescent="0.25">
      <c r="A1" s="106" t="s">
        <v>63</v>
      </c>
      <c r="B1" s="106"/>
      <c r="C1" s="106"/>
      <c r="D1" s="106"/>
      <c r="E1" s="106"/>
      <c r="F1" s="106"/>
      <c r="G1" s="106"/>
    </row>
    <row r="3" spans="1:11" ht="15" customHeight="1" x14ac:dyDescent="0.2">
      <c r="A3" s="98"/>
      <c r="B3" s="98" t="s">
        <v>46</v>
      </c>
      <c r="C3" s="98"/>
      <c r="D3" s="98"/>
      <c r="E3" s="98"/>
      <c r="F3" s="98"/>
      <c r="G3" s="98"/>
      <c r="J3" s="14" t="s">
        <v>63</v>
      </c>
      <c r="K3" s="14">
        <v>360</v>
      </c>
    </row>
    <row r="4" spans="1:11" ht="15" customHeight="1" x14ac:dyDescent="0.2">
      <c r="A4" s="98"/>
      <c r="B4" s="99" t="s">
        <v>47</v>
      </c>
      <c r="C4" s="99"/>
      <c r="D4" s="99"/>
      <c r="E4" s="99" t="s">
        <v>48</v>
      </c>
      <c r="F4" s="99"/>
      <c r="G4" s="99"/>
      <c r="J4" s="14" t="s">
        <v>60</v>
      </c>
      <c r="K4" s="14">
        <v>360</v>
      </c>
    </row>
    <row r="5" spans="1:11" ht="15" customHeight="1" x14ac:dyDescent="0.2">
      <c r="A5" s="98"/>
      <c r="B5" s="99" t="s">
        <v>49</v>
      </c>
      <c r="C5" s="104" t="s">
        <v>56</v>
      </c>
      <c r="D5" s="99" t="s">
        <v>57</v>
      </c>
      <c r="E5" s="99" t="s">
        <v>49</v>
      </c>
      <c r="F5" s="104" t="s">
        <v>56</v>
      </c>
      <c r="G5" s="99" t="s">
        <v>50</v>
      </c>
      <c r="J5" s="14" t="s">
        <v>64</v>
      </c>
      <c r="K5" s="14">
        <v>360</v>
      </c>
    </row>
    <row r="6" spans="1:11" ht="15" customHeight="1" x14ac:dyDescent="0.2">
      <c r="A6" s="98"/>
      <c r="B6" s="99"/>
      <c r="C6" s="105"/>
      <c r="D6" s="99"/>
      <c r="E6" s="99"/>
      <c r="F6" s="105"/>
      <c r="G6" s="99"/>
      <c r="J6" s="14" t="s">
        <v>65</v>
      </c>
      <c r="K6" s="14">
        <v>400</v>
      </c>
    </row>
    <row r="7" spans="1:11" ht="15" customHeight="1" x14ac:dyDescent="0.2">
      <c r="A7" s="10" t="s">
        <v>51</v>
      </c>
      <c r="B7" s="10">
        <f>'План-отчет Зимен семестър'!$L$23</f>
        <v>0</v>
      </c>
      <c r="C7" s="10"/>
      <c r="D7" s="10">
        <f>SUM(B7:C7)</f>
        <v>0</v>
      </c>
      <c r="E7" s="10">
        <f>'План-отчет Зимен семестър'!$L$24</f>
        <v>0</v>
      </c>
      <c r="F7" s="10"/>
      <c r="G7" s="10">
        <f>SUM(E7:F7)</f>
        <v>0</v>
      </c>
      <c r="J7" s="14" t="s">
        <v>66</v>
      </c>
      <c r="K7" s="14">
        <v>500</v>
      </c>
    </row>
    <row r="8" spans="1:11" ht="15" customHeight="1" x14ac:dyDescent="0.2">
      <c r="A8" s="10" t="s">
        <v>52</v>
      </c>
      <c r="B8" s="10">
        <f>'План-отчет Зимен семестър'!$P$23</f>
        <v>0</v>
      </c>
      <c r="C8" s="10"/>
      <c r="D8" s="10">
        <f>SUM(B8:C8)</f>
        <v>0</v>
      </c>
      <c r="E8" s="10">
        <f>'План-отчет Зимен семестър'!$P$24</f>
        <v>0</v>
      </c>
      <c r="F8" s="10"/>
      <c r="G8" s="10">
        <f t="shared" ref="G8:G9" si="0">SUM(E8:F8)</f>
        <v>0</v>
      </c>
      <c r="J8" s="14" t="s">
        <v>67</v>
      </c>
      <c r="K8" s="14">
        <v>180</v>
      </c>
    </row>
    <row r="9" spans="1:11" ht="15" customHeight="1" x14ac:dyDescent="0.2">
      <c r="A9" s="10" t="s">
        <v>50</v>
      </c>
      <c r="B9" s="10">
        <f>SUM(B7:B8)</f>
        <v>0</v>
      </c>
      <c r="C9" s="10">
        <f>SUM(C7:C8)</f>
        <v>0</v>
      </c>
      <c r="D9" s="10">
        <f>SUM(B9:C9)</f>
        <v>0</v>
      </c>
      <c r="E9" s="10">
        <f>SUM(E7:E8)</f>
        <v>0</v>
      </c>
      <c r="F9" s="10">
        <f>SUM(F7:F8)</f>
        <v>0</v>
      </c>
      <c r="G9" s="10">
        <f t="shared" si="0"/>
        <v>0</v>
      </c>
      <c r="J9" s="14" t="s">
        <v>69</v>
      </c>
      <c r="K9" s="14">
        <v>216</v>
      </c>
    </row>
    <row r="10" spans="1:11" ht="15" customHeight="1" x14ac:dyDescent="0.2">
      <c r="A10" s="25" t="s">
        <v>58</v>
      </c>
      <c r="B10" s="25"/>
      <c r="C10" s="25"/>
      <c r="D10" s="36">
        <f>-VLOOKUP(A1,J3:K15,2,FALSE)+D9</f>
        <v>-360</v>
      </c>
      <c r="E10" s="31"/>
      <c r="F10" s="31"/>
      <c r="G10" s="36">
        <f>-VLOOKUP(A1,J3:K15,2,FALSE)+G9</f>
        <v>-360</v>
      </c>
      <c r="J10" s="14" t="s">
        <v>70</v>
      </c>
      <c r="K10" s="14">
        <v>270</v>
      </c>
    </row>
    <row r="11" spans="1:11" ht="15" customHeight="1" x14ac:dyDescent="0.2">
      <c r="A11" s="107"/>
      <c r="B11" s="98" t="s">
        <v>53</v>
      </c>
      <c r="C11" s="98"/>
      <c r="D11" s="98"/>
      <c r="E11" s="98"/>
      <c r="F11" s="98"/>
      <c r="G11" s="98"/>
      <c r="J11" s="14" t="s">
        <v>68</v>
      </c>
      <c r="K11" s="14">
        <v>306</v>
      </c>
    </row>
    <row r="12" spans="1:11" ht="15" customHeight="1" x14ac:dyDescent="0.2">
      <c r="A12" s="107"/>
      <c r="B12" s="99" t="s">
        <v>47</v>
      </c>
      <c r="C12" s="99"/>
      <c r="D12" s="99"/>
      <c r="E12" s="99" t="s">
        <v>48</v>
      </c>
      <c r="F12" s="99"/>
      <c r="G12" s="99"/>
      <c r="J12" s="14" t="s">
        <v>72</v>
      </c>
      <c r="K12" s="14">
        <v>270</v>
      </c>
    </row>
    <row r="13" spans="1:11" ht="15" customHeight="1" x14ac:dyDescent="0.2">
      <c r="A13" s="107"/>
      <c r="B13" s="99" t="s">
        <v>49</v>
      </c>
      <c r="C13" s="104" t="s">
        <v>56</v>
      </c>
      <c r="D13" s="99" t="s">
        <v>57</v>
      </c>
      <c r="E13" s="99" t="s">
        <v>49</v>
      </c>
      <c r="F13" s="104" t="s">
        <v>56</v>
      </c>
      <c r="G13" s="99" t="s">
        <v>50</v>
      </c>
      <c r="J13" s="14" t="s">
        <v>73</v>
      </c>
      <c r="K13" s="14">
        <v>288</v>
      </c>
    </row>
    <row r="14" spans="1:11" ht="15" customHeight="1" x14ac:dyDescent="0.2">
      <c r="A14" s="107"/>
      <c r="B14" s="99"/>
      <c r="C14" s="105"/>
      <c r="D14" s="99"/>
      <c r="E14" s="99"/>
      <c r="F14" s="105"/>
      <c r="G14" s="99"/>
      <c r="J14" s="14" t="s">
        <v>74</v>
      </c>
      <c r="K14" s="14">
        <v>315</v>
      </c>
    </row>
    <row r="15" spans="1:11" ht="15" customHeight="1" x14ac:dyDescent="0.2">
      <c r="A15" s="10" t="s">
        <v>51</v>
      </c>
      <c r="B15" s="10">
        <f>'План-отчет Летен семестър'!$L$23</f>
        <v>0</v>
      </c>
      <c r="C15" s="10"/>
      <c r="D15" s="10">
        <f>SUM(B15:C15)</f>
        <v>0</v>
      </c>
      <c r="E15" s="10">
        <f>'План-отчет Летен семестър'!$L$24</f>
        <v>0</v>
      </c>
      <c r="F15" s="10"/>
      <c r="G15" s="20">
        <f t="shared" ref="G15:G16" si="1">SUM(E15:F15)</f>
        <v>0</v>
      </c>
      <c r="J15" s="14" t="s">
        <v>75</v>
      </c>
      <c r="K15" s="14">
        <v>333</v>
      </c>
    </row>
    <row r="16" spans="1:11" ht="15" customHeight="1" x14ac:dyDescent="0.2">
      <c r="A16" s="10" t="s">
        <v>52</v>
      </c>
      <c r="B16" s="10">
        <f>'План-отчет Летен семестър'!$P$23</f>
        <v>0</v>
      </c>
      <c r="C16" s="10"/>
      <c r="D16" s="10">
        <f>SUM(B16:C16)</f>
        <v>0</v>
      </c>
      <c r="E16" s="10">
        <f>'План-отчет Летен семестър'!$P$24</f>
        <v>0</v>
      </c>
      <c r="F16" s="10"/>
      <c r="G16" s="20">
        <f t="shared" si="1"/>
        <v>0</v>
      </c>
    </row>
    <row r="17" spans="1:10" ht="15" customHeight="1" x14ac:dyDescent="0.2">
      <c r="A17" s="10" t="s">
        <v>50</v>
      </c>
      <c r="B17" s="10">
        <f>SUM(B15:B16)</f>
        <v>0</v>
      </c>
      <c r="C17" s="10">
        <f>SUM(C15:C16)</f>
        <v>0</v>
      </c>
      <c r="D17" s="10">
        <f>SUM(B17:C17)</f>
        <v>0</v>
      </c>
      <c r="E17" s="10">
        <f>SUM(E15:E16)</f>
        <v>0</v>
      </c>
      <c r="F17" s="10">
        <f>SUM(F15:F16)</f>
        <v>0</v>
      </c>
      <c r="G17" s="10">
        <f>SUM(E17:F17)</f>
        <v>0</v>
      </c>
    </row>
    <row r="18" spans="1:10" ht="15" customHeight="1" x14ac:dyDescent="0.2">
      <c r="A18" s="25" t="s">
        <v>58</v>
      </c>
      <c r="B18" s="25"/>
      <c r="C18" s="25"/>
      <c r="D18" s="36">
        <f>-VLOOKUP(A1,J3:K15,2,FALSE)+D9+D17</f>
        <v>-360</v>
      </c>
      <c r="E18" s="36"/>
      <c r="F18" s="36"/>
      <c r="G18" s="36">
        <f>-VLOOKUP(A1,J3:K15,2,FALSE)+G9+G17</f>
        <v>-360</v>
      </c>
      <c r="J18" s="14">
        <f>VLOOKUP(A1,J3:K15,2,FALSE)</f>
        <v>360</v>
      </c>
    </row>
    <row r="19" spans="1:10" ht="15" customHeight="1" x14ac:dyDescent="0.2">
      <c r="A19" s="98" t="s">
        <v>54</v>
      </c>
      <c r="B19" s="98" t="s">
        <v>55</v>
      </c>
      <c r="C19" s="98"/>
      <c r="D19" s="98"/>
      <c r="E19" s="98"/>
      <c r="F19" s="98"/>
      <c r="G19" s="98"/>
    </row>
    <row r="20" spans="1:10" ht="15" customHeight="1" x14ac:dyDescent="0.2">
      <c r="A20" s="98"/>
      <c r="B20" s="99" t="s">
        <v>47</v>
      </c>
      <c r="C20" s="99"/>
      <c r="D20" s="99"/>
      <c r="E20" s="99" t="s">
        <v>48</v>
      </c>
      <c r="F20" s="99"/>
      <c r="G20" s="99"/>
    </row>
    <row r="21" spans="1:10" ht="15" customHeight="1" x14ac:dyDescent="0.2">
      <c r="A21" s="98"/>
      <c r="B21" s="99" t="s">
        <v>49</v>
      </c>
      <c r="C21" s="99" t="s">
        <v>56</v>
      </c>
      <c r="D21" s="99" t="s">
        <v>57</v>
      </c>
      <c r="E21" s="99" t="s">
        <v>49</v>
      </c>
      <c r="F21" s="99" t="s">
        <v>56</v>
      </c>
      <c r="G21" s="99" t="s">
        <v>50</v>
      </c>
    </row>
    <row r="22" spans="1:10" ht="15" customHeight="1" x14ac:dyDescent="0.2">
      <c r="A22" s="98"/>
      <c r="B22" s="99"/>
      <c r="C22" s="99"/>
      <c r="D22" s="99"/>
      <c r="E22" s="99"/>
      <c r="F22" s="99"/>
      <c r="G22" s="99"/>
    </row>
    <row r="23" spans="1:10" ht="15" customHeight="1" x14ac:dyDescent="0.2">
      <c r="A23" s="25" t="s">
        <v>51</v>
      </c>
      <c r="B23" s="25">
        <f>B7+B15</f>
        <v>0</v>
      </c>
      <c r="C23" s="25">
        <f>C7+C15</f>
        <v>0</v>
      </c>
      <c r="D23" s="25">
        <f>SUM(B23:C23)</f>
        <v>0</v>
      </c>
      <c r="E23" s="25">
        <f t="shared" ref="E23:F25" si="2">E7+E15</f>
        <v>0</v>
      </c>
      <c r="F23" s="25">
        <f t="shared" si="2"/>
        <v>0</v>
      </c>
      <c r="G23" s="25">
        <f>SUM(E23:F23)</f>
        <v>0</v>
      </c>
    </row>
    <row r="24" spans="1:10" ht="15" customHeight="1" x14ac:dyDescent="0.2">
      <c r="A24" s="25" t="s">
        <v>52</v>
      </c>
      <c r="B24" s="25">
        <f>B8+B16</f>
        <v>0</v>
      </c>
      <c r="C24" s="25">
        <f>C8+C16</f>
        <v>0</v>
      </c>
      <c r="D24" s="25">
        <f t="shared" ref="D24:D25" si="3">SUM(B24:C24)</f>
        <v>0</v>
      </c>
      <c r="E24" s="25">
        <f t="shared" si="2"/>
        <v>0</v>
      </c>
      <c r="F24" s="25">
        <f t="shared" si="2"/>
        <v>0</v>
      </c>
      <c r="G24" s="25">
        <f t="shared" ref="G24:G25" si="4">SUM(E24:F24)</f>
        <v>0</v>
      </c>
    </row>
    <row r="25" spans="1:10" ht="15" customHeight="1" x14ac:dyDescent="0.2">
      <c r="A25" s="25" t="s">
        <v>50</v>
      </c>
      <c r="B25" s="25">
        <f t="shared" ref="B25:C25" si="5">B9+B17</f>
        <v>0</v>
      </c>
      <c r="C25" s="25">
        <f t="shared" si="5"/>
        <v>0</v>
      </c>
      <c r="D25" s="25">
        <f t="shared" si="3"/>
        <v>0</v>
      </c>
      <c r="E25" s="25">
        <f t="shared" si="2"/>
        <v>0</v>
      </c>
      <c r="F25" s="25">
        <f t="shared" si="2"/>
        <v>0</v>
      </c>
      <c r="G25" s="25">
        <f t="shared" si="4"/>
        <v>0</v>
      </c>
    </row>
    <row r="26" spans="1:10" x14ac:dyDescent="0.2">
      <c r="A26" s="25" t="s">
        <v>58</v>
      </c>
      <c r="B26" s="15"/>
      <c r="C26" s="15"/>
      <c r="D26" s="15">
        <f>-VLOOKUP(A1,J3:K15,2,FALSE)+D25</f>
        <v>-360</v>
      </c>
      <c r="E26" s="15"/>
      <c r="F26" s="15"/>
      <c r="G26" s="15">
        <f>-VLOOKUP(A1,J3:K15,2,FALSE)+G25</f>
        <v>-360</v>
      </c>
    </row>
  </sheetData>
  <sheetProtection algorithmName="SHA-512" hashValue="HkyqgOMU6xQChftaZj+qHztT81HEvTm8LMqT8qx5gKf3hbeErFHGXVPBYcA0rtZ92kFN+wy9+Uz3LC83gU4Zzg==" saltValue="6kvs/lVdHg2hAn08/0/skA==" spinCount="100000" sheet="1" objects="1" scenarios="1"/>
  <protectedRanges>
    <protectedRange sqref="C7:C8 F7:F8 C15:C16 F15:F16 A1" name="Извън.ауд."/>
  </protectedRanges>
  <mergeCells count="31">
    <mergeCell ref="A1:G1"/>
    <mergeCell ref="F5:F6"/>
    <mergeCell ref="A11:A14"/>
    <mergeCell ref="B11:G11"/>
    <mergeCell ref="B12:D12"/>
    <mergeCell ref="E12:G12"/>
    <mergeCell ref="B13:B14"/>
    <mergeCell ref="D13:D14"/>
    <mergeCell ref="C13:C14"/>
    <mergeCell ref="A3:A6"/>
    <mergeCell ref="B3:G3"/>
    <mergeCell ref="B4:D4"/>
    <mergeCell ref="E4:G4"/>
    <mergeCell ref="F13:F14"/>
    <mergeCell ref="B5:B6"/>
    <mergeCell ref="D5:D6"/>
    <mergeCell ref="A19:A22"/>
    <mergeCell ref="B19:G19"/>
    <mergeCell ref="B20:D20"/>
    <mergeCell ref="E20:G20"/>
    <mergeCell ref="B21:B22"/>
    <mergeCell ref="D21:D22"/>
    <mergeCell ref="E21:E22"/>
    <mergeCell ref="G21:G22"/>
    <mergeCell ref="C21:C22"/>
    <mergeCell ref="E5:E6"/>
    <mergeCell ref="G5:G6"/>
    <mergeCell ref="C5:C6"/>
    <mergeCell ref="F21:F22"/>
    <mergeCell ref="E13:E14"/>
    <mergeCell ref="G13:G14"/>
  </mergeCells>
  <dataValidations count="1">
    <dataValidation type="list" allowBlank="1" showInputMessage="1" showErrorMessage="1" sqref="A1:G1">
      <formula1>$J$3:$J$11</formula1>
    </dataValidation>
  </dataValidations>
  <printOptions horizontalCentered="1" verticalCentered="1"/>
  <pageMargins left="0.55118110236220474" right="0.70866141732283472" top="0.74803149606299213" bottom="0.74803149606299213" header="0.31496062992125984" footer="0.31496062992125984"/>
  <pageSetup paperSize="9" orientation="portrait" r:id="rId1"/>
  <ignoredErrors>
    <ignoredError sqref="D23:D25 D9 D1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План-отчет Зимен семестър</vt:lpstr>
      <vt:lpstr>Отчет Зимен семестър</vt:lpstr>
      <vt:lpstr>План-отчет Летен семестър</vt:lpstr>
      <vt:lpstr>Отчет Летен семестър</vt:lpstr>
      <vt:lpstr>Извънаудиторната заетост</vt:lpstr>
      <vt:lpstr>Обобщена инф.</vt:lpstr>
      <vt:lpstr>'Извънаудиторната заетост'!Print_Area</vt:lpstr>
      <vt:lpstr>'Отчет Зимен семестър'!Print_Area</vt:lpstr>
      <vt:lpstr>'Отчет Летен семестър'!Print_Area</vt:lpstr>
      <vt:lpstr>'План-отчет Зимен семестър'!Print_Area</vt:lpstr>
      <vt:lpstr>'План-отчет Летен семестър'!Print_Area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Kaloqn</dc:creator>
  <cp:lastModifiedBy>Marina Mladenova</cp:lastModifiedBy>
  <cp:lastPrinted>2020-05-31T05:14:10Z</cp:lastPrinted>
  <dcterms:created xsi:type="dcterms:W3CDTF">2013-10-04T10:39:11Z</dcterms:created>
  <dcterms:modified xsi:type="dcterms:W3CDTF">2024-10-15T15:44:54Z</dcterms:modified>
</cp:coreProperties>
</file>